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.Heggebo\Downloads\"/>
    </mc:Choice>
  </mc:AlternateContent>
  <xr:revisionPtr revIDLastSave="0" documentId="8_{188F654D-91A5-4426-8A99-294913AAFE28}" xr6:coauthVersionLast="47" xr6:coauthVersionMax="47" xr10:uidLastSave="{00000000-0000-0000-0000-000000000000}"/>
  <workbookProtection workbookAlgorithmName="SHA-512" workbookHashValue="uchuzCSm0+3WyfWhUAkO+OR6bd6OnrXbpQpoQvoh4cnDVRLL4iEjd+hiHAbu7MWenWaQF1ozMoYlc9oWK7irOA==" workbookSaltValue="R76eYdJhzhZL2mf1Xz7GFQ==" workbookSpinCount="100000" lockStructure="1"/>
  <bookViews>
    <workbookView xWindow="-38520" yWindow="-120" windowWidth="38640" windowHeight="21120" xr2:uid="{00000000-000D-0000-FFFF-FFFF00000000}"/>
  </bookViews>
  <sheets>
    <sheet name="Under Pro" sheetId="2" r:id="rId1"/>
    <sheet name="Blad1" sheetId="1" state="hidden" r:id="rId2"/>
  </sheets>
  <definedNames>
    <definedName name="_xlnm.Print_Area" localSheetId="0">'Under Pro'!$B$1:$N$145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2" l="1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77" i="2"/>
  <c r="G110" i="2" l="1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H109" i="2"/>
  <c r="G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09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H77" i="2"/>
  <c r="G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77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H45" i="2"/>
  <c r="G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45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13" i="2"/>
  <c r="H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13" i="2"/>
  <c r="D37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13" i="2"/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</author>
  </authors>
  <commentList>
    <comment ref="I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<sst xmlns="http://schemas.openxmlformats.org/spreadsheetml/2006/main" count="151" uniqueCount="26">
  <si>
    <t>75/65/20</t>
  </si>
  <si>
    <t>Längd</t>
  </si>
  <si>
    <t>(mm)</t>
  </si>
  <si>
    <r>
      <t xml:space="preserve">Avgiven effekt (W) vid </t>
    </r>
    <r>
      <rPr>
        <sz val="10"/>
        <rFont val="Times New Roman"/>
        <family val="1"/>
      </rPr>
      <t>Δ</t>
    </r>
    <r>
      <rPr>
        <sz val="10"/>
        <rFont val="Arial"/>
        <family val="2"/>
      </rPr>
      <t>T:</t>
    </r>
  </si>
  <si>
    <t xml:space="preserve"> </t>
  </si>
  <si>
    <t>Tilloppstemp.</t>
  </si>
  <si>
    <t>Returtemp.</t>
  </si>
  <si>
    <t>Rumstemp.</t>
  </si>
  <si>
    <t>Längd (mm)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</si>
  <si>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</si>
  <si>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</si>
  <si>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n-faktor</t>
  </si>
  <si>
    <t>Effekt (W)</t>
  </si>
  <si>
    <t xml:space="preserve">                        Höjd 90mm</t>
  </si>
  <si>
    <t>Bredd</t>
  </si>
  <si>
    <t>-</t>
  </si>
  <si>
    <t>Höjd 90</t>
  </si>
  <si>
    <t>Version: 2024-06</t>
  </si>
  <si>
    <t>Höjd 120</t>
  </si>
  <si>
    <t>Höjd 150</t>
  </si>
  <si>
    <t>Höjd 200</t>
  </si>
  <si>
    <t xml:space="preserve">                          Höjd 120mm</t>
  </si>
  <si>
    <t xml:space="preserve">                        Höjd 150mm</t>
  </si>
  <si>
    <t xml:space="preserve">                        Höjd 200mm</t>
  </si>
  <si>
    <t>Procentuell ökning jämfört med Under</t>
  </si>
  <si>
    <t>Under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</si>
</sst>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9" fontId="14" fillId="0" borderId="0" applyFon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1" fontId="0" fillId="0" borderId="4" xfId="0" applyNumberFormat="1" applyBorder="1"/>
    <xf numFmtId="1" fontId="0" fillId="0" borderId="0" xfId="0" applyNumberFormat="1"/>
    <xf numFmtId="0" fontId="0" fillId="0" borderId="7" xfId="0" applyBorder="1"/>
    <xf numFmtId="1" fontId="0" fillId="0" borderId="9" xfId="0" applyNumberFormat="1" applyBorder="1"/>
    <xf numFmtId="0" fontId="5" fillId="0" borderId="2" xfId="0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5" fillId="0" borderId="13" xfId="0" applyFont="1" applyBorder="1" applyAlignment="1">
      <alignment vertical="center"/>
    </xf>
    <xf numFmtId="0" fontId="7" fillId="3" borderId="14" xfId="0" applyFont="1" applyFill="1" applyBorder="1" applyAlignment="1" applyProtection="1">
      <alignment horizontal="left" vertical="center"/>
      <protection locked="0"/>
    </xf>
    <xf numFmtId="1" fontId="5" fillId="0" borderId="13" xfId="0" applyNumberFormat="1" applyFont="1" applyBorder="1" applyAlignment="1">
      <alignment vertical="center"/>
    </xf>
    <xf numFmtId="0" fontId="0" fillId="4" borderId="2" xfId="0" applyFill="1" applyBorder="1"/>
    <xf numFmtId="0" fontId="0" fillId="0" borderId="15" xfId="0" applyBorder="1"/>
    <xf numFmtId="0" fontId="10" fillId="0" borderId="0" xfId="1" applyFont="1"/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1" fontId="0" fillId="0" borderId="20" xfId="0" applyNumberFormat="1" applyBorder="1"/>
    <xf numFmtId="1" fontId="0" fillId="0" borderId="19" xfId="0" applyNumberFormat="1" applyBorder="1"/>
    <xf numFmtId="1" fontId="0" fillId="0" borderId="10" xfId="0" applyNumberFormat="1" applyBorder="1"/>
    <xf numFmtId="1" fontId="0" fillId="5" borderId="10" xfId="0" applyNumberFormat="1" applyFill="1" applyBorder="1"/>
    <xf numFmtId="164" fontId="0" fillId="5" borderId="4" xfId="0" applyNumberFormat="1" applyFill="1" applyBorder="1"/>
    <xf numFmtId="164" fontId="0" fillId="5" borderId="20" xfId="0" applyNumberFormat="1" applyFill="1" applyBorder="1"/>
    <xf numFmtId="1" fontId="5" fillId="0" borderId="0" xfId="0" applyNumberFormat="1" applyFont="1"/>
    <xf numFmtId="0" fontId="5" fillId="0" borderId="0" xfId="0" applyFont="1"/>
    <xf numFmtId="0" fontId="0" fillId="4" borderId="10" xfId="0" applyFill="1" applyBorder="1"/>
    <xf numFmtId="3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0" fillId="4" borderId="24" xfId="0" applyFill="1" applyBorder="1"/>
    <xf numFmtId="0" fontId="0" fillId="0" borderId="25" xfId="0" applyBorder="1"/>
    <xf numFmtId="0" fontId="1" fillId="0" borderId="25" xfId="0" applyFont="1" applyBorder="1"/>
    <xf numFmtId="0" fontId="1" fillId="0" borderId="0" xfId="0" applyFont="1"/>
    <xf numFmtId="3" fontId="1" fillId="0" borderId="0" xfId="0" applyNumberFormat="1" applyFont="1" applyProtection="1">
      <protection hidden="1"/>
    </xf>
    <xf numFmtId="165" fontId="1" fillId="0" borderId="0" xfId="0" applyNumberFormat="1" applyFont="1" applyProtection="1">
      <protection hidden="1"/>
    </xf>
    <xf numFmtId="0" fontId="1" fillId="0" borderId="26" xfId="0" applyFont="1" applyBorder="1"/>
    <xf numFmtId="3" fontId="0" fillId="0" borderId="24" xfId="0" applyNumberFormat="1" applyBorder="1" applyProtection="1">
      <protection hidden="1"/>
    </xf>
    <xf numFmtId="1" fontId="0" fillId="0" borderId="24" xfId="0" applyNumberFormat="1" applyBorder="1" applyProtection="1">
      <protection hidden="1"/>
    </xf>
    <xf numFmtId="0" fontId="5" fillId="4" borderId="28" xfId="0" applyFont="1" applyFill="1" applyBorder="1" applyAlignment="1">
      <alignment horizontal="center"/>
    </xf>
    <xf numFmtId="1" fontId="5" fillId="4" borderId="27" xfId="0" applyNumberFormat="1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0" fillId="0" borderId="0" xfId="0" applyNumberFormat="1" applyProtection="1">
      <protection hidden="1"/>
    </xf>
    <xf numFmtId="0" fontId="0" fillId="4" borderId="8" xfId="0" applyFill="1" applyBorder="1"/>
    <xf numFmtId="1" fontId="0" fillId="0" borderId="8" xfId="0" applyNumberFormat="1" applyBorder="1"/>
    <xf numFmtId="0" fontId="5" fillId="4" borderId="2" xfId="0" applyFont="1" applyFill="1" applyBorder="1"/>
    <xf numFmtId="0" fontId="7" fillId="0" borderId="0" xfId="0" applyFont="1"/>
    <xf numFmtId="1" fontId="0" fillId="0" borderId="35" xfId="0" applyNumberFormat="1" applyBorder="1"/>
    <xf numFmtId="1" fontId="0" fillId="0" borderId="3" xfId="0" applyNumberFormat="1" applyBorder="1"/>
    <xf numFmtId="1" fontId="0" fillId="0" borderId="34" xfId="0" applyNumberFormat="1" applyBorder="1"/>
    <xf numFmtId="1" fontId="5" fillId="0" borderId="32" xfId="0" applyNumberFormat="1" applyFont="1" applyBorder="1"/>
    <xf numFmtId="3" fontId="0" fillId="0" borderId="24" xfId="0" applyNumberFormat="1" applyBorder="1" applyAlignment="1" applyProtection="1">
      <alignment horizontal="center"/>
      <protection hidden="1"/>
    </xf>
    <xf numFmtId="0" fontId="5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9" fontId="0" fillId="0" borderId="0" xfId="0" applyNumberFormat="1"/>
    <xf numFmtId="9" fontId="0" fillId="0" borderId="32" xfId="3" applyFont="1" applyBorder="1"/>
    <xf numFmtId="9" fontId="0" fillId="0" borderId="32" xfId="0" applyNumberFormat="1" applyBorder="1"/>
    <xf numFmtId="9" fontId="0" fillId="0" borderId="25" xfId="0" applyNumberFormat="1" applyBorder="1"/>
    <xf numFmtId="9" fontId="0" fillId="0" borderId="0" xfId="3" applyFont="1"/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0" fillId="0" borderId="23" xfId="0" applyBorder="1"/>
    <xf numFmtId="1" fontId="5" fillId="4" borderId="6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33" xfId="0" applyBorder="1"/>
    <xf numFmtId="0" fontId="5" fillId="4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0" fontId="0" fillId="0" borderId="22" xfId="0" applyBorder="1"/>
    <xf numFmtId="0" fontId="3" fillId="0" borderId="37" xfId="0" applyFont="1" applyBorder="1" applyAlignment="1">
      <alignment horizontal="center" textRotation="90"/>
    </xf>
    <xf numFmtId="0" fontId="3" fillId="0" borderId="34" xfId="0" applyFont="1" applyBorder="1" applyAlignment="1">
      <alignment horizontal="center" textRotation="90"/>
    </xf>
    <xf numFmtId="0" fontId="3" fillId="0" borderId="36" xfId="0" applyFont="1" applyBorder="1" applyAlignment="1">
      <alignment horizontal="center" textRotation="90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0" xfId="0" applyFont="1" applyBorder="1" applyAlignment="1">
      <alignment horizontal="center" textRotation="90"/>
    </xf>
    <xf numFmtId="0" fontId="3" fillId="0" borderId="31" xfId="0" applyFont="1" applyBorder="1" applyAlignment="1">
      <alignment horizontal="center" textRotation="90"/>
    </xf>
    <xf numFmtId="0" fontId="3" fillId="0" borderId="38" xfId="0" applyFont="1" applyBorder="1" applyAlignment="1">
      <alignment horizontal="center" textRotation="90"/>
    </xf>
  </cellXfs>
  <cellStyles count="4">
    <cellStyle name="Normal" xfId="0" builtinId="0"/>
    <cellStyle name="Normal 2" xfId="1" xr:uid="{00000000-0005-0000-0000-000001000000}"/>
    <cellStyle name="Prosent" xfId="3" builtinId="5"/>
    <cellStyle name="Standaard_Product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673100</xdr:colOff>
      <xdr:row>1</xdr:row>
      <xdr:rowOff>106174</xdr:rowOff>
    </xdr:from>
    <xdr:to>
      <xdr:col>8</xdr:col>
      <xdr:colOff>1269</xdr:colOff>
      <xdr:row>3</xdr:row>
      <xdr:rowOff>2455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525" y="268099"/>
          <a:ext cx="1965324" cy="3503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9</xdr:col>
      <xdr:colOff>171450</xdr:colOff>
      <xdr:row>145</xdr:row>
      <xdr:rowOff>38100</xdr:rowOff>
    </xdr:to>
    <xdr:pic>
      <xdr:nvPicPr>
        <xdr:cNvPr id="6" name="Picture 2" descr="Sidfot EPEC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135850"/>
          <a:ext cx="60674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7"/>
  <sheetViews>
    <sheetView showGridLines="0" tabSelected="1" topLeftCell="B1" zoomScaleNormal="100" workbookViewId="0">
      <pane ySplit="5" topLeftCell="A28" activePane="bottomLeft" state="frozen"/>
      <selection activeCell="B1" sqref="B1"/>
      <selection pane="bottomLeft" activeCell="F6" sqref="F6"/>
    </sheetView>
  </sheetViews>
  <sheetFormatPr baseColWidth="10" defaultColWidth="8.7265625" defaultRowHeight="12.5" x14ac:dyDescent="0.25"/>
  <cols>
    <col min="1" max="1" width="5.453125" hidden="1" customWidth="1"/>
    <col min="2" max="2" width="4.453125" customWidth="1"/>
    <col min="3" max="3" width="13.36328125" customWidth="1"/>
    <col min="4" max="8" width="12.6328125" customWidth="1"/>
    <col min="9" max="9" width="11.54296875" customWidth="1"/>
    <col min="10" max="14" width="12.6328125" customWidth="1"/>
  </cols>
  <sheetData>
    <row r="1" spans="1:8" x14ac:dyDescent="0.25">
      <c r="H1" s="33" t="s">
        <v>17</v>
      </c>
    </row>
    <row r="3" spans="1:8" ht="23" x14ac:dyDescent="0.5">
      <c r="C3" s="7" t="s">
        <v>25</v>
      </c>
      <c r="D3" s="7"/>
      <c r="E3" s="7"/>
      <c r="F3" s="7"/>
      <c r="G3" s="7"/>
    </row>
    <row r="4" spans="1:8" ht="13" thickBot="1" x14ac:dyDescent="0.3"/>
    <row r="5" spans="1:8" ht="24" customHeight="1" thickBot="1" x14ac:dyDescent="0.3">
      <c r="A5" s="13">
        <f>((((D5+F5)/2)-H5)/50)^1.28</f>
        <v>0.52003622913483072</v>
      </c>
      <c r="C5" s="9" t="s">
        <v>5</v>
      </c>
      <c r="D5" s="10">
        <v>55</v>
      </c>
      <c r="E5" s="11" t="s">
        <v>6</v>
      </c>
      <c r="F5" s="10">
        <v>45</v>
      </c>
      <c r="G5" s="11" t="s">
        <v>7</v>
      </c>
      <c r="H5" s="10">
        <v>20</v>
      </c>
    </row>
    <row r="6" spans="1:8" ht="15.5" x14ac:dyDescent="0.35">
      <c r="C6" s="8"/>
      <c r="D6" s="8"/>
      <c r="E6" s="3"/>
      <c r="F6" s="56"/>
      <c r="G6" s="56"/>
      <c r="H6" s="3"/>
    </row>
    <row r="7" spans="1:8" ht="15.5" x14ac:dyDescent="0.35">
      <c r="C7" s="49"/>
      <c r="D7" s="8"/>
      <c r="E7" s="3"/>
      <c r="F7" s="56"/>
      <c r="G7" s="56"/>
      <c r="H7" s="3"/>
    </row>
    <row r="8" spans="1:8" x14ac:dyDescent="0.25">
      <c r="E8" s="3"/>
      <c r="F8" s="3"/>
      <c r="G8" s="3"/>
      <c r="H8" s="3"/>
    </row>
    <row r="9" spans="1:8" ht="20" x14ac:dyDescent="0.4">
      <c r="C9" s="62" t="s">
        <v>16</v>
      </c>
      <c r="D9" s="63"/>
      <c r="E9" s="63"/>
      <c r="F9" s="63"/>
      <c r="G9" s="63"/>
      <c r="H9" s="64"/>
    </row>
    <row r="10" spans="1:8" ht="13" x14ac:dyDescent="0.3">
      <c r="C10" s="12"/>
      <c r="D10" s="65" t="s">
        <v>12</v>
      </c>
      <c r="E10" s="66"/>
      <c r="F10" s="66"/>
      <c r="G10" s="66"/>
      <c r="H10" s="67"/>
    </row>
    <row r="11" spans="1:8" ht="13" x14ac:dyDescent="0.3">
      <c r="C11" s="12"/>
      <c r="D11" s="68" t="s">
        <v>14</v>
      </c>
      <c r="E11" s="69"/>
      <c r="F11" s="69"/>
      <c r="G11" s="69"/>
      <c r="H11" s="70"/>
    </row>
    <row r="12" spans="1:8" ht="13" x14ac:dyDescent="0.3">
      <c r="C12" s="48" t="s">
        <v>8</v>
      </c>
      <c r="D12" s="39">
        <v>140</v>
      </c>
      <c r="E12" s="40">
        <v>180</v>
      </c>
      <c r="F12" s="40">
        <v>230</v>
      </c>
      <c r="G12" s="40">
        <v>300</v>
      </c>
      <c r="H12" s="41">
        <v>380</v>
      </c>
    </row>
    <row r="13" spans="1:8" ht="13" x14ac:dyDescent="0.3">
      <c r="C13" s="6">
        <v>700</v>
      </c>
      <c r="D13" s="37">
        <f>Blad1!C7*((('Under Pro'!$D$5-'Under Pro'!$F$5)/(LN(('Under Pro'!$D$5-'Under Pro'!$H$5)/('Under Pro'!$F$5-'Under Pro'!$H$5))))/49.8329)^Blad1!$D$10</f>
        <v>41.548697720112663</v>
      </c>
      <c r="E13" s="37">
        <f>Blad1!E7*((('Under Pro'!$D$5-'Under Pro'!$F$5)/(LN(('Under Pro'!$D$5-'Under Pro'!$H$5)/('Under Pro'!$F$5-'Under Pro'!$H$5))))/49.8329)^Blad1!$F$10</f>
        <v>53.914381565384289</v>
      </c>
      <c r="F13" s="37">
        <f>Blad1!G7*((('Under Pro'!$D$5-'Under Pro'!$F$5)/(LN(('Under Pro'!$D$5-'Under Pro'!$H$5)/('Under Pro'!$F$5-'Under Pro'!$H$5))))/49.8329)^Blad1!$H$10</f>
        <v>65.290810703034182</v>
      </c>
      <c r="G13" s="37">
        <f>Blad1!J7*((('Under Pro'!$D$5-'Under Pro'!$F$5)/(LN(('Under Pro'!$D$5-'Under Pro'!$H$5)/('Under Pro'!$F$5-'Under Pro'!$H$5))))/49.8329)^Blad1!$K$10</f>
        <v>86.065159563090518</v>
      </c>
      <c r="H13" s="38">
        <f>Blad1!L7*((('Under Pro'!$D$5-'Under Pro'!$F$5)/(LN(('Under Pro'!$D$5-'Under Pro'!$H$5)/('Under Pro'!$F$5-'Under Pro'!$H$5))))/49.8329)^Blad1!$M$10</f>
        <v>113.76429137649896</v>
      </c>
    </row>
    <row r="14" spans="1:8" ht="13" x14ac:dyDescent="0.3">
      <c r="C14" s="6">
        <v>800</v>
      </c>
      <c r="D14" s="37">
        <f>Blad1!C8*((('Under Pro'!$D$5-'Under Pro'!$F$5)/(LN(('Under Pro'!$D$5-'Under Pro'!$H$5)/('Under Pro'!$F$5-'Under Pro'!$H$5))))/49.8329)^Blad1!$D$10</f>
        <v>51.935872150140831</v>
      </c>
      <c r="E14" s="37">
        <f>Blad1!E8*((('Under Pro'!$D$5-'Under Pro'!$F$5)/(LN(('Under Pro'!$D$5-'Under Pro'!$H$5)/('Under Pro'!$F$5-'Under Pro'!$H$5))))/49.8329)^Blad1!$F$10</f>
        <v>67.763947472088503</v>
      </c>
      <c r="F14" s="37">
        <f>Blad1!G8*((('Under Pro'!$D$5-'Under Pro'!$F$5)/(LN(('Under Pro'!$D$5-'Under Pro'!$H$5)/('Under Pro'!$F$5-'Under Pro'!$H$5))))/49.8329)^Blad1!$H$10</f>
        <v>82.108140732603601</v>
      </c>
      <c r="G14" s="37">
        <f>Blad1!J8*((('Under Pro'!$D$5-'Under Pro'!$F$5)/(LN(('Under Pro'!$D$5-'Under Pro'!$H$5)/('Under Pro'!$F$5-'Under Pro'!$H$5))))/49.8329)^Blad1!$K$10</f>
        <v>107.82876313076858</v>
      </c>
      <c r="H14" s="38">
        <f>Blad1!L8*((('Under Pro'!$D$5-'Under Pro'!$F$5)/(LN(('Under Pro'!$D$5-'Under Pro'!$H$5)/('Under Pro'!$F$5-'Under Pro'!$H$5))))/49.8329)^Blad1!$M$10</f>
        <v>141.95805054371826</v>
      </c>
    </row>
    <row r="15" spans="1:8" ht="13" x14ac:dyDescent="0.3">
      <c r="C15" s="6">
        <v>900</v>
      </c>
      <c r="D15" s="37">
        <f>Blad1!C9*((('Under Pro'!$D$5-'Under Pro'!$F$5)/(LN(('Under Pro'!$D$5-'Under Pro'!$H$5)/('Under Pro'!$F$5-'Under Pro'!$H$5))))/49.8329)^Blad1!$D$10</f>
        <v>62.323046580168992</v>
      </c>
      <c r="E15" s="37">
        <f>Blad1!E9*((('Under Pro'!$D$5-'Under Pro'!$F$5)/(LN(('Under Pro'!$D$5-'Under Pro'!$H$5)/('Under Pro'!$F$5-'Under Pro'!$H$5))))/49.8329)^Blad1!$F$10</f>
        <v>81.118886024981862</v>
      </c>
      <c r="F15" s="37">
        <f>Blad1!G9*((('Under Pro'!$D$5-'Under Pro'!$F$5)/(LN(('Under Pro'!$D$5-'Under Pro'!$H$5)/('Under Pro'!$F$5-'Under Pro'!$H$5))))/49.8329)^Blad1!$H$10</f>
        <v>98.430843408362136</v>
      </c>
      <c r="G15" s="37">
        <f>Blad1!J9*((('Under Pro'!$D$5-'Under Pro'!$F$5)/(LN(('Under Pro'!$D$5-'Under Pro'!$H$5)/('Under Pro'!$F$5-'Under Pro'!$H$5))))/49.8329)^Blad1!$K$10</f>
        <v>129.59236669844663</v>
      </c>
      <c r="H15" s="38">
        <f>Blad1!L9*((('Under Pro'!$D$5-'Under Pro'!$F$5)/(LN(('Under Pro'!$D$5-'Under Pro'!$H$5)/('Under Pro'!$F$5-'Under Pro'!$H$5))))/49.8329)^Blad1!$M$10</f>
        <v>170.15180971093758</v>
      </c>
    </row>
    <row r="16" spans="1:8" ht="13" x14ac:dyDescent="0.3">
      <c r="C16" s="6">
        <v>1000</v>
      </c>
      <c r="D16" s="37">
        <f>Blad1!C10*((('Under Pro'!$D$5-'Under Pro'!$F$5)/(LN(('Under Pro'!$D$5-'Under Pro'!$H$5)/('Under Pro'!$F$5-'Under Pro'!$H$5))))/49.8329)^Blad1!$D$10</f>
        <v>72.710221010197159</v>
      </c>
      <c r="E16" s="37">
        <f>Blad1!E10*((('Under Pro'!$D$5-'Under Pro'!$F$5)/(LN(('Under Pro'!$D$5-'Under Pro'!$H$5)/('Under Pro'!$F$5-'Under Pro'!$H$5))))/49.8329)^Blad1!$F$10</f>
        <v>94.47382457787522</v>
      </c>
      <c r="F16" s="37">
        <f>Blad1!G10*((('Under Pro'!$D$5-'Under Pro'!$F$5)/(LN(('Under Pro'!$D$5-'Under Pro'!$H$5)/('Under Pro'!$F$5-'Under Pro'!$H$5))))/49.8329)^Blad1!$H$10</f>
        <v>114.75354608412069</v>
      </c>
      <c r="G16" s="37">
        <f>Blad1!J10*((('Under Pro'!$D$5-'Under Pro'!$F$5)/(LN(('Under Pro'!$D$5-'Under Pro'!$H$5)/('Under Pro'!$F$5-'Under Pro'!$H$5))))/49.8329)^Blad1!$K$10</f>
        <v>150.86134291231383</v>
      </c>
      <c r="H16" s="38">
        <f>Blad1!L10*((('Under Pro'!$D$5-'Under Pro'!$F$5)/(LN(('Under Pro'!$D$5-'Under Pro'!$H$5)/('Under Pro'!$F$5-'Under Pro'!$H$5))))/49.8329)^Blad1!$M$10</f>
        <v>198.84019623196775</v>
      </c>
    </row>
    <row r="17" spans="3:8" ht="13" x14ac:dyDescent="0.3">
      <c r="C17" s="6">
        <v>1100</v>
      </c>
      <c r="D17" s="37">
        <f>Blad1!C11*((('Under Pro'!$D$5-'Under Pro'!$F$5)/(LN(('Under Pro'!$D$5-'Under Pro'!$H$5)/('Under Pro'!$F$5-'Under Pro'!$H$5))))/49.8329)^Blad1!$D$10</f>
        <v>83.097395440225327</v>
      </c>
      <c r="E17" s="37">
        <f>Blad1!E11*((('Under Pro'!$D$5-'Under Pro'!$F$5)/(LN(('Under Pro'!$D$5-'Under Pro'!$H$5)/('Under Pro'!$F$5-'Under Pro'!$H$5))))/49.8329)^Blad1!$F$10</f>
        <v>107.82876313076858</v>
      </c>
      <c r="F17" s="37">
        <f>Blad1!G11*((('Under Pro'!$D$5-'Under Pro'!$F$5)/(LN(('Under Pro'!$D$5-'Under Pro'!$H$5)/('Under Pro'!$F$5-'Under Pro'!$H$5))))/49.8329)^Blad1!$H$10</f>
        <v>131.07624875987923</v>
      </c>
      <c r="G17" s="37">
        <f>Blad1!J11*((('Under Pro'!$D$5-'Under Pro'!$F$5)/(LN(('Under Pro'!$D$5-'Under Pro'!$H$5)/('Under Pro'!$F$5-'Under Pro'!$H$5))))/49.8329)^Blad1!$K$10</f>
        <v>172.62494647999191</v>
      </c>
      <c r="H17" s="38">
        <f>Blad1!L11*((('Under Pro'!$D$5-'Under Pro'!$F$5)/(LN(('Under Pro'!$D$5-'Under Pro'!$H$5)/('Under Pro'!$F$5-'Under Pro'!$H$5))))/49.8329)^Blad1!$M$10</f>
        <v>227.03395539918705</v>
      </c>
    </row>
    <row r="18" spans="3:8" ht="13" x14ac:dyDescent="0.3">
      <c r="C18" s="6">
        <v>1200</v>
      </c>
      <c r="D18" s="37">
        <f>Blad1!C12*((('Under Pro'!$D$5-'Under Pro'!$F$5)/(LN(('Under Pro'!$D$5-'Under Pro'!$H$5)/('Under Pro'!$F$5-'Under Pro'!$H$5))))/49.8329)^Blad1!$D$10</f>
        <v>93.484569870253495</v>
      </c>
      <c r="E18" s="37">
        <f>Blad1!E12*((('Under Pro'!$D$5-'Under Pro'!$F$5)/(LN(('Under Pro'!$D$5-'Under Pro'!$H$5)/('Under Pro'!$F$5-'Under Pro'!$H$5))))/49.8329)^Blad1!$F$10</f>
        <v>121.67832903747279</v>
      </c>
      <c r="F18" s="37">
        <f>Blad1!G12*((('Under Pro'!$D$5-'Under Pro'!$F$5)/(LN(('Under Pro'!$D$5-'Under Pro'!$H$5)/('Under Pro'!$F$5-'Under Pro'!$H$5))))/49.8329)^Blad1!$H$10</f>
        <v>147.39895143563777</v>
      </c>
      <c r="G18" s="37">
        <f>Blad1!J12*((('Under Pro'!$D$5-'Under Pro'!$F$5)/(LN(('Under Pro'!$D$5-'Under Pro'!$H$5)/('Under Pro'!$F$5-'Under Pro'!$H$5))))/49.8329)^Blad1!$K$10</f>
        <v>193.89392269385908</v>
      </c>
      <c r="H18" s="38">
        <f>Blad1!L12*((('Under Pro'!$D$5-'Under Pro'!$F$5)/(LN(('Under Pro'!$D$5-'Under Pro'!$H$5)/('Under Pro'!$F$5-'Under Pro'!$H$5))))/49.8329)^Blad1!$M$10</f>
        <v>255.72234192021722</v>
      </c>
    </row>
    <row r="19" spans="3:8" ht="13" x14ac:dyDescent="0.3">
      <c r="C19" s="6">
        <v>1300</v>
      </c>
      <c r="D19" s="37">
        <f>Blad1!C13*((('Under Pro'!$D$5-'Under Pro'!$F$5)/(LN(('Under Pro'!$D$5-'Under Pro'!$H$5)/('Under Pro'!$F$5-'Under Pro'!$H$5))))/49.8329)^Blad1!$D$10</f>
        <v>103.87174430028166</v>
      </c>
      <c r="E19" s="37">
        <f>Blad1!E13*((('Under Pro'!$D$5-'Under Pro'!$F$5)/(LN(('Under Pro'!$D$5-'Under Pro'!$H$5)/('Under Pro'!$F$5-'Under Pro'!$H$5))))/49.8329)^Blad1!$F$10</f>
        <v>135.03326759036617</v>
      </c>
      <c r="F19" s="37">
        <f>Blad1!G13*((('Under Pro'!$D$5-'Under Pro'!$F$5)/(LN(('Under Pro'!$D$5-'Under Pro'!$H$5)/('Under Pro'!$F$5-'Under Pro'!$H$5))))/49.8329)^Blad1!$H$10</f>
        <v>163.72165411139633</v>
      </c>
      <c r="G19" s="37">
        <f>Blad1!J13*((('Under Pro'!$D$5-'Under Pro'!$F$5)/(LN(('Under Pro'!$D$5-'Under Pro'!$H$5)/('Under Pro'!$F$5-'Under Pro'!$H$5))))/49.8329)^Blad1!$K$10</f>
        <v>215.65752626153716</v>
      </c>
      <c r="H19" s="38">
        <f>Blad1!L13*((('Under Pro'!$D$5-'Under Pro'!$F$5)/(LN(('Under Pro'!$D$5-'Under Pro'!$H$5)/('Under Pro'!$F$5-'Under Pro'!$H$5))))/49.8329)^Blad1!$M$10</f>
        <v>283.91610108743652</v>
      </c>
    </row>
    <row r="20" spans="3:8" ht="13" x14ac:dyDescent="0.3">
      <c r="C20" s="6">
        <v>1500</v>
      </c>
      <c r="D20" s="37">
        <f>Blad1!C14*((('Under Pro'!$D$5-'Under Pro'!$F$5)/(LN(('Under Pro'!$D$5-'Under Pro'!$H$5)/('Under Pro'!$F$5-'Under Pro'!$H$5))))/49.8329)^Blad1!$D$10</f>
        <v>124.64609316033798</v>
      </c>
      <c r="E20" s="37">
        <f>Blad1!E14*((('Under Pro'!$D$5-'Under Pro'!$F$5)/(LN(('Under Pro'!$D$5-'Under Pro'!$H$5)/('Under Pro'!$F$5-'Under Pro'!$H$5))))/49.8329)^Blad1!$F$10</f>
        <v>162.23777204996372</v>
      </c>
      <c r="F20" s="37">
        <f>Blad1!G14*((('Under Pro'!$D$5-'Under Pro'!$F$5)/(LN(('Under Pro'!$D$5-'Under Pro'!$H$5)/('Under Pro'!$F$5-'Under Pro'!$H$5))))/49.8329)^Blad1!$H$10</f>
        <v>196.36705946291343</v>
      </c>
      <c r="G20" s="37">
        <f>Blad1!J14*((('Under Pro'!$D$5-'Under Pro'!$F$5)/(LN(('Under Pro'!$D$5-'Under Pro'!$H$5)/('Under Pro'!$F$5-'Under Pro'!$H$5))))/49.8329)^Blad1!$K$10</f>
        <v>258.69010604308244</v>
      </c>
      <c r="H20" s="38">
        <f>Blad1!L14*((('Under Pro'!$D$5-'Under Pro'!$F$5)/(LN(('Under Pro'!$D$5-'Under Pro'!$H$5)/('Under Pro'!$F$5-'Under Pro'!$H$5))))/49.8329)^Blad1!$M$10</f>
        <v>340.79824677568598</v>
      </c>
    </row>
    <row r="21" spans="3:8" ht="13" x14ac:dyDescent="0.3">
      <c r="C21" s="6">
        <v>1700</v>
      </c>
      <c r="D21" s="37">
        <f>Blad1!C15*((('Under Pro'!$D$5-'Under Pro'!$F$5)/(LN(('Under Pro'!$D$5-'Under Pro'!$H$5)/('Under Pro'!$F$5-'Under Pro'!$H$5))))/49.8329)^Blad1!$D$10</f>
        <v>145.42044202039432</v>
      </c>
      <c r="E21" s="37">
        <f>Blad1!E15*((('Under Pro'!$D$5-'Under Pro'!$F$5)/(LN(('Under Pro'!$D$5-'Under Pro'!$H$5)/('Under Pro'!$F$5-'Under Pro'!$H$5))))/49.8329)^Blad1!$F$10</f>
        <v>188.94764915575044</v>
      </c>
      <c r="F21" s="37">
        <f>Blad1!G15*((('Under Pro'!$D$5-'Under Pro'!$F$5)/(LN(('Under Pro'!$D$5-'Under Pro'!$H$5)/('Under Pro'!$F$5-'Under Pro'!$H$5))))/49.8329)^Blad1!$H$10</f>
        <v>229.0124648144305</v>
      </c>
      <c r="G21" s="37">
        <f>Blad1!J15*((('Under Pro'!$D$5-'Under Pro'!$F$5)/(LN(('Under Pro'!$D$5-'Under Pro'!$H$5)/('Under Pro'!$F$5-'Under Pro'!$H$5))))/49.8329)^Blad1!$K$10</f>
        <v>301.72268582462766</v>
      </c>
      <c r="H21" s="38">
        <f>Blad1!L15*((('Under Pro'!$D$5-'Under Pro'!$F$5)/(LN(('Under Pro'!$D$5-'Under Pro'!$H$5)/('Under Pro'!$F$5-'Under Pro'!$H$5))))/49.8329)^Blad1!$M$10</f>
        <v>397.6803924639355</v>
      </c>
    </row>
    <row r="22" spans="3:8" ht="13" x14ac:dyDescent="0.3">
      <c r="C22" s="6">
        <v>1900</v>
      </c>
      <c r="D22" s="37">
        <f>Blad1!C16*((('Under Pro'!$D$5-'Under Pro'!$F$5)/(LN(('Under Pro'!$D$5-'Under Pro'!$H$5)/('Under Pro'!$F$5-'Under Pro'!$H$5))))/49.8329)^Blad1!$D$10</f>
        <v>166.19479088045065</v>
      </c>
      <c r="E22" s="37">
        <f>Blad1!E16*((('Under Pro'!$D$5-'Under Pro'!$F$5)/(LN(('Under Pro'!$D$5-'Under Pro'!$H$5)/('Under Pro'!$F$5-'Under Pro'!$H$5))))/49.8329)^Blad1!$F$10</f>
        <v>216.15215361534803</v>
      </c>
      <c r="F22" s="37">
        <f>Blad1!G16*((('Under Pro'!$D$5-'Under Pro'!$F$5)/(LN(('Under Pro'!$D$5-'Under Pro'!$H$5)/('Under Pro'!$F$5-'Under Pro'!$H$5))))/49.8329)^Blad1!$H$10</f>
        <v>262.15249751975847</v>
      </c>
      <c r="G22" s="37">
        <f>Blad1!J16*((('Under Pro'!$D$5-'Under Pro'!$F$5)/(LN(('Under Pro'!$D$5-'Under Pro'!$H$5)/('Under Pro'!$F$5-'Under Pro'!$H$5))))/49.8329)^Blad1!$K$10</f>
        <v>345.24989295998381</v>
      </c>
      <c r="H22" s="38">
        <f>Blad1!L16*((('Under Pro'!$D$5-'Under Pro'!$F$5)/(LN(('Under Pro'!$D$5-'Under Pro'!$H$5)/('Under Pro'!$F$5-'Under Pro'!$H$5))))/49.8329)^Blad1!$M$10</f>
        <v>454.0679107983741</v>
      </c>
    </row>
    <row r="23" spans="3:8" ht="13" x14ac:dyDescent="0.3">
      <c r="C23" s="6">
        <v>2100</v>
      </c>
      <c r="D23" s="37">
        <f>Blad1!C17*((('Under Pro'!$D$5-'Under Pro'!$F$5)/(LN(('Under Pro'!$D$5-'Under Pro'!$H$5)/('Under Pro'!$F$5-'Under Pro'!$H$5))))/49.8329)^Blad1!$D$10</f>
        <v>186.96913974050699</v>
      </c>
      <c r="E23" s="37">
        <f>Blad1!E17*((('Under Pro'!$D$5-'Under Pro'!$F$5)/(LN(('Under Pro'!$D$5-'Under Pro'!$H$5)/('Under Pro'!$F$5-'Under Pro'!$H$5))))/49.8329)^Blad1!$F$10</f>
        <v>242.86203072113474</v>
      </c>
      <c r="F23" s="37">
        <f>Blad1!G17*((('Under Pro'!$D$5-'Under Pro'!$F$5)/(LN(('Under Pro'!$D$5-'Under Pro'!$H$5)/('Under Pro'!$F$5-'Under Pro'!$H$5))))/49.8329)^Blad1!$H$10</f>
        <v>294.79790287127554</v>
      </c>
      <c r="G23" s="37">
        <f>Blad1!J17*((('Under Pro'!$D$5-'Under Pro'!$F$5)/(LN(('Under Pro'!$D$5-'Under Pro'!$H$5)/('Under Pro'!$F$5-'Under Pro'!$H$5))))/49.8329)^Blad1!$K$10</f>
        <v>388.28247274152903</v>
      </c>
      <c r="H23" s="38">
        <f>Blad1!L17*((('Under Pro'!$D$5-'Under Pro'!$F$5)/(LN(('Under Pro'!$D$5-'Under Pro'!$H$5)/('Under Pro'!$F$5-'Under Pro'!$H$5))))/49.8329)^Blad1!$M$10</f>
        <v>510.95005648662357</v>
      </c>
    </row>
    <row r="24" spans="3:8" ht="13" x14ac:dyDescent="0.3">
      <c r="C24" s="6">
        <v>2300</v>
      </c>
      <c r="D24" s="37">
        <f>Blad1!C18*((('Under Pro'!$D$5-'Under Pro'!$F$5)/(LN(('Under Pro'!$D$5-'Under Pro'!$H$5)/('Under Pro'!$F$5-'Under Pro'!$H$5))))/49.8329)^Blad1!$D$10</f>
        <v>207.74348860056332</v>
      </c>
      <c r="E24" s="37">
        <f>Blad1!E18*((('Under Pro'!$D$5-'Under Pro'!$F$5)/(LN(('Under Pro'!$D$5-'Under Pro'!$H$5)/('Under Pro'!$F$5-'Under Pro'!$H$5))))/49.8329)^Blad1!$F$10</f>
        <v>270.06653518073233</v>
      </c>
      <c r="F24" s="37">
        <f>Blad1!G18*((('Under Pro'!$D$5-'Under Pro'!$F$5)/(LN(('Under Pro'!$D$5-'Under Pro'!$H$5)/('Under Pro'!$F$5-'Under Pro'!$H$5))))/49.8329)^Blad1!$H$10</f>
        <v>327.44330822279267</v>
      </c>
      <c r="G24" s="37">
        <f>Blad1!J18*((('Under Pro'!$D$5-'Under Pro'!$F$5)/(LN(('Under Pro'!$D$5-'Under Pro'!$H$5)/('Under Pro'!$F$5-'Under Pro'!$H$5))))/49.8329)^Blad1!$K$10</f>
        <v>431.31505252307431</v>
      </c>
      <c r="H24" s="38">
        <f>Blad1!L18*((('Under Pro'!$D$5-'Under Pro'!$F$5)/(LN(('Under Pro'!$D$5-'Under Pro'!$H$5)/('Under Pro'!$F$5-'Under Pro'!$H$5))))/49.8329)^Blad1!$M$10</f>
        <v>567.83220217487303</v>
      </c>
    </row>
    <row r="25" spans="3:8" ht="13" x14ac:dyDescent="0.3">
      <c r="C25" s="6">
        <v>2500</v>
      </c>
      <c r="D25" s="37">
        <f>Blad1!C19*((('Under Pro'!$D$5-'Under Pro'!$F$5)/(LN(('Under Pro'!$D$5-'Under Pro'!$H$5)/('Under Pro'!$F$5-'Under Pro'!$H$5))))/49.8329)^Blad1!$D$10</f>
        <v>228.51783746061963</v>
      </c>
      <c r="E25" s="37">
        <f>Blad1!E19*((('Under Pro'!$D$5-'Under Pro'!$F$5)/(LN(('Under Pro'!$D$5-'Under Pro'!$H$5)/('Under Pro'!$F$5-'Under Pro'!$H$5))))/49.8329)^Blad1!$F$10</f>
        <v>297.27103964032989</v>
      </c>
      <c r="F25" s="37">
        <f>Blad1!G19*((('Under Pro'!$D$5-'Under Pro'!$F$5)/(LN(('Under Pro'!$D$5-'Under Pro'!$H$5)/('Under Pro'!$F$5-'Under Pro'!$H$5))))/49.8329)^Blad1!$H$10</f>
        <v>360.08871357430974</v>
      </c>
      <c r="G25" s="37">
        <f>Blad1!J19*((('Under Pro'!$D$5-'Under Pro'!$F$5)/(LN(('Under Pro'!$D$5-'Under Pro'!$H$5)/('Under Pro'!$F$5-'Under Pro'!$H$5))))/49.8329)^Blad1!$K$10</f>
        <v>474.34763230461959</v>
      </c>
      <c r="H25" s="38">
        <f>Blad1!L19*((('Under Pro'!$D$5-'Under Pro'!$F$5)/(LN(('Under Pro'!$D$5-'Under Pro'!$H$5)/('Under Pro'!$F$5-'Under Pro'!$H$5))))/49.8329)^Blad1!$M$10</f>
        <v>624.7143478631225</v>
      </c>
    </row>
    <row r="26" spans="3:8" ht="13" x14ac:dyDescent="0.3">
      <c r="C26" s="6">
        <v>2700</v>
      </c>
      <c r="D26" s="37">
        <f>Blad1!C20*((('Under Pro'!$D$5-'Under Pro'!$F$5)/(LN(('Under Pro'!$D$5-'Under Pro'!$H$5)/('Under Pro'!$F$5-'Under Pro'!$H$5))))/49.8329)^Blad1!$D$10</f>
        <v>249.29218632067597</v>
      </c>
      <c r="E26" s="37">
        <f>Blad1!E20*((('Under Pro'!$D$5-'Under Pro'!$F$5)/(LN(('Under Pro'!$D$5-'Under Pro'!$H$5)/('Under Pro'!$F$5-'Under Pro'!$H$5))))/49.8329)^Blad1!$F$10</f>
        <v>323.98091674611658</v>
      </c>
      <c r="F26" s="37">
        <f>Blad1!G20*((('Under Pro'!$D$5-'Under Pro'!$F$5)/(LN(('Under Pro'!$D$5-'Under Pro'!$H$5)/('Under Pro'!$F$5-'Under Pro'!$H$5))))/49.8329)^Blad1!$H$10</f>
        <v>392.73411892582686</v>
      </c>
      <c r="G26" s="37">
        <f>Blad1!J20*((('Under Pro'!$D$5-'Under Pro'!$F$5)/(LN(('Under Pro'!$D$5-'Under Pro'!$H$5)/('Under Pro'!$F$5-'Under Pro'!$H$5))))/49.8329)^Blad1!$K$10</f>
        <v>517.38021208616487</v>
      </c>
      <c r="H26" s="38">
        <f>Blad1!L20*((('Under Pro'!$D$5-'Under Pro'!$F$5)/(LN(('Under Pro'!$D$5-'Under Pro'!$H$5)/('Under Pro'!$F$5-'Under Pro'!$H$5))))/49.8329)^Blad1!$M$10</f>
        <v>681.59649355137196</v>
      </c>
    </row>
    <row r="27" spans="3:8" ht="13" x14ac:dyDescent="0.3">
      <c r="C27" s="6">
        <v>2900</v>
      </c>
      <c r="D27" s="37">
        <f>Blad1!C21*((('Under Pro'!$D$5-'Under Pro'!$F$5)/(LN(('Under Pro'!$D$5-'Under Pro'!$H$5)/('Under Pro'!$F$5-'Under Pro'!$H$5))))/49.8329)^Blad1!$D$10</f>
        <v>270.06653518073233</v>
      </c>
      <c r="E27" s="37">
        <f>Blad1!E21*((('Under Pro'!$D$5-'Under Pro'!$F$5)/(LN(('Under Pro'!$D$5-'Under Pro'!$H$5)/('Under Pro'!$F$5-'Under Pro'!$H$5))))/49.8329)^Blad1!$F$10</f>
        <v>351.18542120571419</v>
      </c>
      <c r="F27" s="37">
        <f>Blad1!G21*((('Under Pro'!$D$5-'Under Pro'!$F$5)/(LN(('Under Pro'!$D$5-'Under Pro'!$H$5)/('Under Pro'!$F$5-'Under Pro'!$H$5))))/49.8329)^Blad1!$H$10</f>
        <v>425.8741516311548</v>
      </c>
      <c r="G27" s="37">
        <f>Blad1!J21*((('Under Pro'!$D$5-'Under Pro'!$F$5)/(LN(('Under Pro'!$D$5-'Under Pro'!$H$5)/('Under Pro'!$F$5-'Under Pro'!$H$5))))/49.8329)^Blad1!$K$10</f>
        <v>560.90741922152097</v>
      </c>
      <c r="H27" s="38">
        <f>Blad1!L21*((('Under Pro'!$D$5-'Under Pro'!$F$5)/(LN(('Under Pro'!$D$5-'Under Pro'!$H$5)/('Under Pro'!$F$5-'Under Pro'!$H$5))))/49.8329)^Blad1!$M$10</f>
        <v>737.98401188581067</v>
      </c>
    </row>
    <row r="28" spans="3:8" ht="13" x14ac:dyDescent="0.3">
      <c r="C28" s="6">
        <v>3100</v>
      </c>
      <c r="D28" s="37">
        <f>Blad1!C22*((('Under Pro'!$D$5-'Under Pro'!$F$5)/(LN(('Under Pro'!$D$5-'Under Pro'!$H$5)/('Under Pro'!$F$5-'Under Pro'!$H$5))))/49.8329)^Blad1!$D$10</f>
        <v>290.84088404078864</v>
      </c>
      <c r="E28" s="37">
        <f>Blad1!E22*((('Under Pro'!$D$5-'Under Pro'!$F$5)/(LN(('Under Pro'!$D$5-'Under Pro'!$H$5)/('Under Pro'!$F$5-'Under Pro'!$H$5))))/49.8329)^Blad1!$F$10</f>
        <v>377.89529831150088</v>
      </c>
      <c r="F28" s="37">
        <f>Blad1!G22*((('Under Pro'!$D$5-'Under Pro'!$F$5)/(LN(('Under Pro'!$D$5-'Under Pro'!$H$5)/('Under Pro'!$F$5-'Under Pro'!$H$5))))/49.8329)^Blad1!$H$10</f>
        <v>458.51955698267187</v>
      </c>
      <c r="G28" s="37">
        <f>Blad1!J22*((('Under Pro'!$D$5-'Under Pro'!$F$5)/(LN(('Under Pro'!$D$5-'Under Pro'!$H$5)/('Under Pro'!$F$5-'Under Pro'!$H$5))))/49.8329)^Blad1!$K$10</f>
        <v>603.93999900306619</v>
      </c>
      <c r="H28" s="38">
        <f>Blad1!L22*((('Under Pro'!$D$5-'Under Pro'!$F$5)/(LN(('Under Pro'!$D$5-'Under Pro'!$H$5)/('Under Pro'!$F$5-'Under Pro'!$H$5))))/49.8329)^Blad1!$M$10</f>
        <v>794.86615757406014</v>
      </c>
    </row>
    <row r="29" spans="3:8" ht="13" x14ac:dyDescent="0.3">
      <c r="C29" s="6">
        <v>3300</v>
      </c>
      <c r="D29" s="37">
        <f>Blad1!C23*((('Under Pro'!$D$5-'Under Pro'!$F$5)/(LN(('Under Pro'!$D$5-'Under Pro'!$H$5)/('Under Pro'!$F$5-'Under Pro'!$H$5))))/49.8329)^Blad1!$D$10</f>
        <v>311.61523290084494</v>
      </c>
      <c r="E29" s="37">
        <f>Blad1!E23*((('Under Pro'!$D$5-'Under Pro'!$F$5)/(LN(('Under Pro'!$D$5-'Under Pro'!$H$5)/('Under Pro'!$F$5-'Under Pro'!$H$5))))/49.8329)^Blad1!$F$10</f>
        <v>405.09980277109844</v>
      </c>
      <c r="F29" s="37">
        <f>Blad1!G23*((('Under Pro'!$D$5-'Under Pro'!$F$5)/(LN(('Under Pro'!$D$5-'Under Pro'!$H$5)/('Under Pro'!$F$5-'Under Pro'!$H$5))))/49.8329)^Blad1!$H$10</f>
        <v>491.164962334189</v>
      </c>
      <c r="G29" s="37">
        <f>Blad1!J23*((('Under Pro'!$D$5-'Under Pro'!$F$5)/(LN(('Under Pro'!$D$5-'Under Pro'!$H$5)/('Under Pro'!$F$5-'Under Pro'!$H$5))))/49.8329)^Blad1!$K$10</f>
        <v>646.97257878461141</v>
      </c>
      <c r="H29" s="38">
        <f>Blad1!L23*((('Under Pro'!$D$5-'Under Pro'!$F$5)/(LN(('Under Pro'!$D$5-'Under Pro'!$H$5)/('Under Pro'!$F$5-'Under Pro'!$H$5))))/49.8329)^Blad1!$M$10</f>
        <v>851.74830326230961</v>
      </c>
    </row>
    <row r="30" spans="3:8" ht="13" x14ac:dyDescent="0.3">
      <c r="C30" s="6">
        <v>3500</v>
      </c>
      <c r="D30" s="37">
        <f>Blad1!C24*((('Under Pro'!$D$5-'Under Pro'!$F$5)/(LN(('Under Pro'!$D$5-'Under Pro'!$H$5)/('Under Pro'!$F$5-'Under Pro'!$H$5))))/49.8329)^Blad1!$D$10</f>
        <v>332.38958176090131</v>
      </c>
      <c r="E30" s="37">
        <f>Blad1!E24*((('Under Pro'!$D$5-'Under Pro'!$F$5)/(LN(('Under Pro'!$D$5-'Under Pro'!$H$5)/('Under Pro'!$F$5-'Under Pro'!$H$5))))/49.8329)^Blad1!$F$10</f>
        <v>432.30430723069605</v>
      </c>
      <c r="F30" s="37">
        <f>Blad1!G24*((('Under Pro'!$D$5-'Under Pro'!$F$5)/(LN(('Under Pro'!$D$5-'Under Pro'!$H$5)/('Under Pro'!$F$5-'Under Pro'!$H$5))))/49.8329)^Blad1!$H$10</f>
        <v>523.81036768570607</v>
      </c>
      <c r="G30" s="37">
        <f>Blad1!J24*((('Under Pro'!$D$5-'Under Pro'!$F$5)/(LN(('Under Pro'!$D$5-'Under Pro'!$H$5)/('Under Pro'!$F$5-'Under Pro'!$H$5))))/49.8329)^Blad1!$K$10</f>
        <v>690.00515856615675</v>
      </c>
      <c r="H30" s="38">
        <f>Blad1!L24*((('Under Pro'!$D$5-'Under Pro'!$F$5)/(LN(('Under Pro'!$D$5-'Under Pro'!$H$5)/('Under Pro'!$F$5-'Under Pro'!$H$5))))/49.8329)^Blad1!$M$10</f>
        <v>908.63044895055907</v>
      </c>
    </row>
    <row r="31" spans="3:8" ht="13" x14ac:dyDescent="0.3">
      <c r="C31" s="6">
        <v>3700</v>
      </c>
      <c r="D31" s="37">
        <f>Blad1!C25*((('Under Pro'!$D$5-'Under Pro'!$F$5)/(LN(('Under Pro'!$D$5-'Under Pro'!$H$5)/('Under Pro'!$F$5-'Under Pro'!$H$5))))/49.8329)^Blad1!$D$10</f>
        <v>353.16393062095761</v>
      </c>
      <c r="E31" s="37">
        <f>Blad1!E25*((('Under Pro'!$D$5-'Under Pro'!$F$5)/(LN(('Under Pro'!$D$5-'Under Pro'!$H$5)/('Under Pro'!$F$5-'Under Pro'!$H$5))))/49.8329)^Blad1!$F$10</f>
        <v>459.01418433648274</v>
      </c>
      <c r="F31" s="37">
        <f>Blad1!G25*((('Under Pro'!$D$5-'Under Pro'!$F$5)/(LN(('Under Pro'!$D$5-'Under Pro'!$H$5)/('Under Pro'!$F$5-'Under Pro'!$H$5))))/49.8329)^Blad1!$H$10</f>
        <v>556.45577303722314</v>
      </c>
      <c r="G31" s="37">
        <f>Blad1!J25*((('Under Pro'!$D$5-'Under Pro'!$F$5)/(LN(('Under Pro'!$D$5-'Under Pro'!$H$5)/('Under Pro'!$F$5-'Under Pro'!$H$5))))/49.8329)^Blad1!$K$10</f>
        <v>733.03773834770197</v>
      </c>
      <c r="H31" s="38">
        <f>Blad1!L25*((('Under Pro'!$D$5-'Under Pro'!$F$5)/(LN(('Under Pro'!$D$5-'Under Pro'!$H$5)/('Under Pro'!$F$5-'Under Pro'!$H$5))))/49.8329)^Blad1!$M$10</f>
        <v>965.51259463880854</v>
      </c>
    </row>
    <row r="32" spans="3:8" ht="13" x14ac:dyDescent="0.3">
      <c r="C32" s="6">
        <v>3900</v>
      </c>
      <c r="D32" s="37">
        <f>Blad1!C26*((('Under Pro'!$D$5-'Under Pro'!$F$5)/(LN(('Under Pro'!$D$5-'Under Pro'!$H$5)/('Under Pro'!$F$5-'Under Pro'!$H$5))))/49.8329)^Blad1!$D$10</f>
        <v>373.93827948101398</v>
      </c>
      <c r="E32" s="37">
        <f>Blad1!E26*((('Under Pro'!$D$5-'Under Pro'!$F$5)/(LN(('Under Pro'!$D$5-'Under Pro'!$H$5)/('Under Pro'!$F$5-'Under Pro'!$H$5))))/49.8329)^Blad1!$F$10</f>
        <v>486.2186887960803</v>
      </c>
      <c r="F32" s="37">
        <f>Blad1!G26*((('Under Pro'!$D$5-'Under Pro'!$F$5)/(LN(('Under Pro'!$D$5-'Under Pro'!$H$5)/('Under Pro'!$F$5-'Under Pro'!$H$5))))/49.8329)^Blad1!$H$10</f>
        <v>589.59580574255108</v>
      </c>
      <c r="G32" s="37">
        <f>Blad1!J26*((('Under Pro'!$D$5-'Under Pro'!$F$5)/(LN(('Under Pro'!$D$5-'Under Pro'!$H$5)/('Under Pro'!$F$5-'Under Pro'!$H$5))))/49.8329)^Blad1!$K$10</f>
        <v>776.56494548305807</v>
      </c>
      <c r="H32" s="38">
        <f>Blad1!L26*((('Under Pro'!$D$5-'Under Pro'!$F$5)/(LN(('Under Pro'!$D$5-'Under Pro'!$H$5)/('Under Pro'!$F$5-'Under Pro'!$H$5))))/49.8329)^Blad1!$M$10</f>
        <v>1021.9001129732471</v>
      </c>
    </row>
    <row r="33" spans="3:8" ht="13" x14ac:dyDescent="0.3">
      <c r="C33" s="6">
        <v>4100</v>
      </c>
      <c r="D33" s="37">
        <f>Blad1!C27*((('Under Pro'!$D$5-'Under Pro'!$F$5)/(LN(('Under Pro'!$D$5-'Under Pro'!$H$5)/('Under Pro'!$F$5-'Under Pro'!$H$5))))/49.8329)^Blad1!$D$10</f>
        <v>394.71262834107029</v>
      </c>
      <c r="E33" s="37">
        <f>Blad1!E27*((('Under Pro'!$D$5-'Under Pro'!$F$5)/(LN(('Under Pro'!$D$5-'Under Pro'!$H$5)/('Under Pro'!$F$5-'Under Pro'!$H$5))))/49.8329)^Blad1!$F$10</f>
        <v>512.92856590186705</v>
      </c>
      <c r="F33" s="37">
        <f>Blad1!G27*((('Under Pro'!$D$5-'Under Pro'!$F$5)/(LN(('Under Pro'!$D$5-'Under Pro'!$H$5)/('Under Pro'!$F$5-'Under Pro'!$H$5))))/49.8329)^Blad1!$H$10</f>
        <v>622.24121109406826</v>
      </c>
      <c r="G33" s="37">
        <f>Blad1!J27*((('Under Pro'!$D$5-'Under Pro'!$F$5)/(LN(('Under Pro'!$D$5-'Under Pro'!$H$5)/('Under Pro'!$F$5-'Under Pro'!$H$5))))/49.8329)^Blad1!$K$10</f>
        <v>819.59752526460341</v>
      </c>
      <c r="H33" s="38">
        <f>Blad1!L27*((('Under Pro'!$D$5-'Under Pro'!$F$5)/(LN(('Under Pro'!$D$5-'Under Pro'!$H$5)/('Under Pro'!$F$5-'Under Pro'!$H$5))))/49.8329)^Blad1!$M$10</f>
        <v>1078.7822586614966</v>
      </c>
    </row>
    <row r="34" spans="3:8" ht="13" x14ac:dyDescent="0.3">
      <c r="C34" s="6">
        <v>4300</v>
      </c>
      <c r="D34" s="37">
        <f>Blad1!C28*((('Under Pro'!$D$5-'Under Pro'!$F$5)/(LN(('Under Pro'!$D$5-'Under Pro'!$H$5)/('Under Pro'!$F$5-'Under Pro'!$H$5))))/49.8329)^Blad1!$D$10</f>
        <v>415.48697720112665</v>
      </c>
      <c r="E34" s="37">
        <f>Blad1!E28*((('Under Pro'!$D$5-'Under Pro'!$F$5)/(LN(('Under Pro'!$D$5-'Under Pro'!$H$5)/('Under Pro'!$F$5-'Under Pro'!$H$5))))/49.8329)^Blad1!$F$10</f>
        <v>540.13307036146466</v>
      </c>
      <c r="F34" s="37">
        <f>Blad1!G28*((('Under Pro'!$D$5-'Under Pro'!$F$5)/(LN(('Under Pro'!$D$5-'Under Pro'!$H$5)/('Under Pro'!$F$5-'Under Pro'!$H$5))))/49.8329)^Blad1!$H$10</f>
        <v>654.88661644558533</v>
      </c>
      <c r="G34" s="37">
        <f>Blad1!J28*((('Under Pro'!$D$5-'Under Pro'!$F$5)/(LN(('Under Pro'!$D$5-'Under Pro'!$H$5)/('Under Pro'!$F$5-'Under Pro'!$H$5))))/49.8329)^Blad1!$K$10</f>
        <v>862.63010504614863</v>
      </c>
      <c r="H34" s="38">
        <f>Blad1!L28*((('Under Pro'!$D$5-'Under Pro'!$F$5)/(LN(('Under Pro'!$D$5-'Under Pro'!$H$5)/('Under Pro'!$F$5-'Under Pro'!$H$5))))/49.8329)^Blad1!$M$10</f>
        <v>1135.6644043497461</v>
      </c>
    </row>
    <row r="35" spans="3:8" ht="13" x14ac:dyDescent="0.3">
      <c r="C35" s="6">
        <v>4500</v>
      </c>
      <c r="D35" s="37">
        <f>Blad1!C29*((('Under Pro'!$D$5-'Under Pro'!$F$5)/(LN(('Under Pro'!$D$5-'Under Pro'!$H$5)/('Under Pro'!$F$5-'Under Pro'!$H$5))))/49.8329)^Blad1!$D$10</f>
        <v>436.26132606118296</v>
      </c>
      <c r="E35" s="37">
        <f>Blad1!E29*((('Under Pro'!$D$5-'Under Pro'!$F$5)/(LN(('Under Pro'!$D$5-'Under Pro'!$H$5)/('Under Pro'!$F$5-'Under Pro'!$H$5))))/49.8329)^Blad1!$F$10</f>
        <v>567.33757482106216</v>
      </c>
      <c r="F35" s="37">
        <f>Blad1!G29*((('Under Pro'!$D$5-'Under Pro'!$F$5)/(LN(('Under Pro'!$D$5-'Under Pro'!$H$5)/('Under Pro'!$F$5-'Under Pro'!$H$5))))/49.8329)^Blad1!$H$10</f>
        <v>687.5320217971024</v>
      </c>
      <c r="G35" s="37">
        <f>Blad1!J29*((('Under Pro'!$D$5-'Under Pro'!$F$5)/(LN(('Under Pro'!$D$5-'Under Pro'!$H$5)/('Under Pro'!$F$5-'Under Pro'!$H$5))))/49.8329)^Blad1!$K$10</f>
        <v>905.66268482769385</v>
      </c>
      <c r="H35" s="38">
        <f>Blad1!L29*((('Under Pro'!$D$5-'Under Pro'!$F$5)/(LN(('Under Pro'!$D$5-'Under Pro'!$H$5)/('Under Pro'!$F$5-'Under Pro'!$H$5))))/49.8329)^Blad1!$M$10</f>
        <v>1192.5465500379955</v>
      </c>
    </row>
    <row r="36" spans="3:8" ht="13" x14ac:dyDescent="0.3">
      <c r="C36" s="6">
        <v>4700</v>
      </c>
      <c r="D36" s="37">
        <f>Blad1!C30*((('Under Pro'!$D$5-'Under Pro'!$F$5)/(LN(('Under Pro'!$D$5-'Under Pro'!$H$5)/('Under Pro'!$F$5-'Under Pro'!$H$5))))/49.8329)^Blad1!$D$10</f>
        <v>457.03567492123926</v>
      </c>
      <c r="E36" s="37">
        <f>Blad1!E30*((('Under Pro'!$D$5-'Under Pro'!$F$5)/(LN(('Under Pro'!$D$5-'Under Pro'!$H$5)/('Under Pro'!$F$5-'Under Pro'!$H$5))))/49.8329)^Blad1!$F$10</f>
        <v>594.04745192684891</v>
      </c>
      <c r="F36" s="37">
        <f>Blad1!G30*((('Under Pro'!$D$5-'Under Pro'!$F$5)/(LN(('Under Pro'!$D$5-'Under Pro'!$H$5)/('Under Pro'!$F$5-'Under Pro'!$H$5))))/49.8329)^Blad1!$H$10</f>
        <v>720.17742714861947</v>
      </c>
      <c r="G36" s="37">
        <f>Blad1!J30*((('Under Pro'!$D$5-'Under Pro'!$F$5)/(LN(('Under Pro'!$D$5-'Under Pro'!$H$5)/('Under Pro'!$F$5-'Under Pro'!$H$5))))/49.8329)^Blad1!$K$10</f>
        <v>948.69526460923919</v>
      </c>
      <c r="H36" s="38">
        <f>Blad1!L30*((('Under Pro'!$D$5-'Under Pro'!$F$5)/(LN(('Under Pro'!$D$5-'Under Pro'!$H$5)/('Under Pro'!$F$5-'Under Pro'!$H$5))))/49.8329)^Blad1!$M$10</f>
        <v>1249.428695726245</v>
      </c>
    </row>
    <row r="37" spans="3:8" ht="13" x14ac:dyDescent="0.3">
      <c r="C37" s="6">
        <v>4900</v>
      </c>
      <c r="D37" s="37">
        <f>Blad1!C31*((('Under Pro'!$D$5-'Under Pro'!$F$5)/(LN(('Under Pro'!$D$5-'Under Pro'!$H$5)/('Under Pro'!$F$5-'Under Pro'!$H$5))))/49.8329)^Blad1!$D$10</f>
        <v>477.81002378129563</v>
      </c>
      <c r="E37" s="37">
        <f>Blad1!E31*((('Under Pro'!$D$5-'Under Pro'!$F$5)/(LN(('Under Pro'!$D$5-'Under Pro'!$H$5)/('Under Pro'!$F$5-'Under Pro'!$H$5))))/49.8329)^Blad1!$F$10</f>
        <v>621.25195638644652</v>
      </c>
      <c r="F37" s="37">
        <f>Blad1!G31*((('Under Pro'!$D$5-'Under Pro'!$F$5)/(LN(('Under Pro'!$D$5-'Under Pro'!$H$5)/('Under Pro'!$F$5-'Under Pro'!$H$5))))/49.8329)^Blad1!$H$10</f>
        <v>753.31745985394741</v>
      </c>
      <c r="G37" s="37">
        <f>Blad1!J31*((('Under Pro'!$D$5-'Under Pro'!$F$5)/(LN(('Under Pro'!$D$5-'Under Pro'!$H$5)/('Under Pro'!$F$5-'Under Pro'!$H$5))))/49.8329)^Blad1!$K$10</f>
        <v>992.22247174459528</v>
      </c>
      <c r="H37" s="38">
        <f>Blad1!L31*((('Under Pro'!$D$5-'Under Pro'!$F$5)/(LN(('Under Pro'!$D$5-'Under Pro'!$H$5)/('Under Pro'!$F$5-'Under Pro'!$H$5))))/49.8329)^Blad1!$M$10</f>
        <v>1305.8162140606837</v>
      </c>
    </row>
    <row r="39" spans="3:8" ht="15.5" x14ac:dyDescent="0.35">
      <c r="C39" s="49"/>
    </row>
    <row r="41" spans="3:8" ht="20" x14ac:dyDescent="0.4">
      <c r="C41" s="62" t="s">
        <v>18</v>
      </c>
      <c r="D41" s="63"/>
      <c r="E41" s="63"/>
      <c r="F41" s="63"/>
      <c r="G41" s="63"/>
      <c r="H41" s="64"/>
    </row>
    <row r="42" spans="3:8" ht="13" x14ac:dyDescent="0.3">
      <c r="C42" s="12"/>
      <c r="D42" s="65" t="s">
        <v>12</v>
      </c>
      <c r="E42" s="66"/>
      <c r="F42" s="66"/>
      <c r="G42" s="66"/>
      <c r="H42" s="67"/>
    </row>
    <row r="43" spans="3:8" ht="13" x14ac:dyDescent="0.3">
      <c r="C43" s="12"/>
      <c r="D43" s="68" t="s">
        <v>14</v>
      </c>
      <c r="E43" s="69"/>
      <c r="F43" s="69"/>
      <c r="G43" s="69"/>
      <c r="H43" s="70"/>
    </row>
    <row r="44" spans="3:8" ht="13" x14ac:dyDescent="0.3">
      <c r="C44" s="48" t="s">
        <v>8</v>
      </c>
      <c r="D44" s="39">
        <v>140</v>
      </c>
      <c r="E44" s="40">
        <v>180</v>
      </c>
      <c r="F44" s="40">
        <v>230</v>
      </c>
      <c r="G44" s="40">
        <v>300</v>
      </c>
      <c r="H44" s="41">
        <v>380</v>
      </c>
    </row>
    <row r="45" spans="3:8" ht="13" x14ac:dyDescent="0.3">
      <c r="C45" s="6">
        <v>700</v>
      </c>
      <c r="D45" s="37">
        <f>Blad1!C36*((('Under Pro'!$D$5-'Under Pro'!$F$5)/(LN(('Under Pro'!$D$5-'Under Pro'!$H$5)/('Under Pro'!$F$5-'Under Pro'!$H$5))))/49.8329)^Blad1!$D$39</f>
        <v>45.011089196788717</v>
      </c>
      <c r="E45" s="37">
        <f>Blad1!E36*((('Under Pro'!$D$5-'Under Pro'!$F$5)/(LN(('Under Pro'!$D$5-'Under Pro'!$H$5)/('Under Pro'!$F$5-'Under Pro'!$H$5))))/49.8329)^Blad1!$F$39</f>
        <v>66.774692764466778</v>
      </c>
      <c r="F45" s="37">
        <f>Blad1!G36*((('Under Pro'!$D$5-'Under Pro'!$F$5)/(LN(('Under Pro'!$D$5-'Under Pro'!$H$5)/('Under Pro'!$F$5-'Under Pro'!$H$5))))/49.8329)^Blad1!$H$39</f>
        <v>78.645749255927541</v>
      </c>
      <c r="G45" s="37">
        <f>Blad1!J36*((('Under Pro'!$D$5-'Under Pro'!$F$5)/(LN(('Under Pro'!$D$5-'Under Pro'!$H$5)/('Under Pro'!$F$5-'Under Pro'!$H$5))))/49.8329)^Blad1!$K$39</f>
        <v>109.31264519220117</v>
      </c>
      <c r="H45" s="37">
        <f>Blad1!L36*((('Under Pro'!$D$5-'Under Pro'!$F$5)/(LN(('Under Pro'!$D$5-'Under Pro'!$H$5)/('Under Pro'!$F$5-'Under Pro'!$H$5))))/49.8329)^Blad1!$M$39</f>
        <v>140.96879583609655</v>
      </c>
    </row>
    <row r="46" spans="3:8" ht="13" x14ac:dyDescent="0.3">
      <c r="C46" s="6">
        <v>800</v>
      </c>
      <c r="D46" s="37">
        <f>Blad1!C37*((('Under Pro'!$D$5-'Under Pro'!$F$5)/(LN(('Under Pro'!$D$5-'Under Pro'!$H$5)/('Under Pro'!$F$5-'Under Pro'!$H$5))))/49.8329)^Blad1!$D$39</f>
        <v>56.387518334438617</v>
      </c>
      <c r="E46" s="37">
        <f>Blad1!E37*((('Under Pro'!$D$5-'Under Pro'!$F$5)/(LN(('Under Pro'!$D$5-'Under Pro'!$H$5)/('Under Pro'!$F$5-'Under Pro'!$H$5))))/49.8329)^Blad1!$F$39</f>
        <v>83.592022794036197</v>
      </c>
      <c r="F46" s="37">
        <f>Blad1!G37*((('Under Pro'!$D$5-'Under Pro'!$F$5)/(LN(('Under Pro'!$D$5-'Under Pro'!$H$5)/('Under Pro'!$F$5-'Under Pro'!$H$5))))/49.8329)^Blad1!$H$39</f>
        <v>98.430843408362136</v>
      </c>
      <c r="G46" s="37">
        <f>Blad1!J37*((('Under Pro'!$D$5-'Under Pro'!$F$5)/(LN(('Under Pro'!$D$5-'Under Pro'!$H$5)/('Under Pro'!$F$5-'Under Pro'!$H$5))))/49.8329)^Blad1!$K$39</f>
        <v>136.51714965179875</v>
      </c>
      <c r="H46" s="37">
        <f>Blad1!L37*((('Under Pro'!$D$5-'Under Pro'!$F$5)/(LN(('Under Pro'!$D$5-'Under Pro'!$H$5)/('Under Pro'!$F$5-'Under Pro'!$H$5))))/49.8329)^Blad1!$M$39</f>
        <v>176.08733795666797</v>
      </c>
    </row>
    <row r="47" spans="3:8" ht="13" x14ac:dyDescent="0.3">
      <c r="C47" s="6">
        <v>900</v>
      </c>
      <c r="D47" s="37">
        <f>Blad1!C38*((('Under Pro'!$D$5-'Under Pro'!$F$5)/(LN(('Under Pro'!$D$5-'Under Pro'!$H$5)/('Under Pro'!$F$5-'Under Pro'!$H$5))))/49.8329)^Blad1!$D$39</f>
        <v>67.763947472088503</v>
      </c>
      <c r="E47" s="37">
        <f>Blad1!E38*((('Under Pro'!$D$5-'Under Pro'!$F$5)/(LN(('Under Pro'!$D$5-'Under Pro'!$H$5)/('Under Pro'!$F$5-'Under Pro'!$H$5))))/49.8329)^Blad1!$F$39</f>
        <v>100.4093528236056</v>
      </c>
      <c r="F47" s="37">
        <f>Blad1!G38*((('Under Pro'!$D$5-'Under Pro'!$F$5)/(LN(('Under Pro'!$D$5-'Under Pro'!$H$5)/('Under Pro'!$F$5-'Under Pro'!$H$5))))/49.8329)^Blad1!$H$39</f>
        <v>117.72131020698588</v>
      </c>
      <c r="G47" s="37">
        <f>Blad1!J38*((('Under Pro'!$D$5-'Under Pro'!$F$5)/(LN(('Under Pro'!$D$5-'Under Pro'!$H$5)/('Under Pro'!$F$5-'Under Pro'!$H$5))))/49.8329)^Blad1!$K$39</f>
        <v>163.72165411139633</v>
      </c>
      <c r="H47" s="37">
        <f>Blad1!L38*((('Under Pro'!$D$5-'Under Pro'!$F$5)/(LN(('Under Pro'!$D$5-'Under Pro'!$H$5)/('Under Pro'!$F$5-'Under Pro'!$H$5))))/49.8329)^Blad1!$M$39</f>
        <v>211.20588007723936</v>
      </c>
    </row>
    <row r="48" spans="3:8" ht="13" x14ac:dyDescent="0.3">
      <c r="C48" s="6">
        <v>1000</v>
      </c>
      <c r="D48" s="37">
        <f>Blad1!C39*((('Under Pro'!$D$5-'Under Pro'!$F$5)/(LN(('Under Pro'!$D$5-'Under Pro'!$H$5)/('Under Pro'!$F$5-'Under Pro'!$H$5))))/49.8329)^Blad1!$D$39</f>
        <v>79.140376609738411</v>
      </c>
      <c r="E48" s="37">
        <f>Blad1!E39*((('Under Pro'!$D$5-'Under Pro'!$F$5)/(LN(('Under Pro'!$D$5-'Under Pro'!$H$5)/('Under Pro'!$F$5-'Under Pro'!$H$5))))/49.8329)^Blad1!$F$39</f>
        <v>117.22668285317501</v>
      </c>
      <c r="F48" s="37">
        <f>Blad1!G39*((('Under Pro'!$D$5-'Under Pro'!$F$5)/(LN(('Under Pro'!$D$5-'Under Pro'!$H$5)/('Under Pro'!$F$5-'Under Pro'!$H$5))))/49.8329)^Blad1!$H$39</f>
        <v>137.50640435942049</v>
      </c>
      <c r="G48" s="37">
        <f>Blad1!J39*((('Under Pro'!$D$5-'Under Pro'!$F$5)/(LN(('Under Pro'!$D$5-'Under Pro'!$H$5)/('Under Pro'!$F$5-'Under Pro'!$H$5))))/49.8329)^Blad1!$K$39</f>
        <v>190.92615857099389</v>
      </c>
      <c r="H48" s="37">
        <f>Blad1!L39*((('Under Pro'!$D$5-'Under Pro'!$F$5)/(LN(('Under Pro'!$D$5-'Under Pro'!$H$5)/('Under Pro'!$F$5-'Under Pro'!$H$5))))/49.8329)^Blad1!$M$39</f>
        <v>246.32442219781078</v>
      </c>
    </row>
    <row r="49" spans="3:8" ht="13" x14ac:dyDescent="0.3">
      <c r="C49" s="6">
        <v>1100</v>
      </c>
      <c r="D49" s="37">
        <f>Blad1!C40*((('Under Pro'!$D$5-'Under Pro'!$F$5)/(LN(('Under Pro'!$D$5-'Under Pro'!$H$5)/('Under Pro'!$F$5-'Under Pro'!$H$5))))/49.8329)^Blad1!$D$39</f>
        <v>90.022178393577434</v>
      </c>
      <c r="E49" s="37">
        <f>Blad1!E40*((('Under Pro'!$D$5-'Under Pro'!$F$5)/(LN(('Under Pro'!$D$5-'Under Pro'!$H$5)/('Under Pro'!$F$5-'Under Pro'!$H$5))))/49.8329)^Blad1!$F$39</f>
        <v>133.54938552893356</v>
      </c>
      <c r="F49" s="37">
        <f>Blad1!G40*((('Under Pro'!$D$5-'Under Pro'!$F$5)/(LN(('Under Pro'!$D$5-'Under Pro'!$H$5)/('Under Pro'!$F$5-'Under Pro'!$H$5))))/49.8329)^Blad1!$H$39</f>
        <v>157.29149851185508</v>
      </c>
      <c r="G49" s="37">
        <f>Blad1!J40*((('Under Pro'!$D$5-'Under Pro'!$F$5)/(LN(('Under Pro'!$D$5-'Under Pro'!$H$5)/('Under Pro'!$F$5-'Under Pro'!$H$5))))/49.8329)^Blad1!$K$39</f>
        <v>218.62529038440235</v>
      </c>
      <c r="H49" s="37">
        <f>Blad1!L40*((('Under Pro'!$D$5-'Under Pro'!$F$5)/(LN(('Under Pro'!$D$5-'Under Pro'!$H$5)/('Under Pro'!$F$5-'Under Pro'!$H$5))))/49.8329)^Blad1!$M$39</f>
        <v>281.93759167219309</v>
      </c>
    </row>
    <row r="50" spans="3:8" ht="13" x14ac:dyDescent="0.3">
      <c r="C50" s="6">
        <v>1200</v>
      </c>
      <c r="D50" s="37">
        <f>Blad1!C41*((('Under Pro'!$D$5-'Under Pro'!$F$5)/(LN(('Under Pro'!$D$5-'Under Pro'!$H$5)/('Under Pro'!$F$5-'Under Pro'!$H$5))))/49.8329)^Blad1!$D$39</f>
        <v>101.39860753122733</v>
      </c>
      <c r="E50" s="37">
        <f>Blad1!E41*((('Under Pro'!$D$5-'Under Pro'!$F$5)/(LN(('Under Pro'!$D$5-'Under Pro'!$H$5)/('Under Pro'!$F$5-'Under Pro'!$H$5))))/49.8329)^Blad1!$F$39</f>
        <v>150.36671555850296</v>
      </c>
      <c r="F50" s="37">
        <f>Blad1!G41*((('Under Pro'!$D$5-'Under Pro'!$F$5)/(LN(('Under Pro'!$D$5-'Under Pro'!$H$5)/('Under Pro'!$F$5-'Under Pro'!$H$5))))/49.8329)^Blad1!$H$39</f>
        <v>176.58196531047881</v>
      </c>
      <c r="G50" s="37">
        <f>Blad1!J41*((('Under Pro'!$D$5-'Under Pro'!$F$5)/(LN(('Under Pro'!$D$5-'Under Pro'!$H$5)/('Under Pro'!$F$5-'Under Pro'!$H$5))))/49.8329)^Blad1!$K$39</f>
        <v>245.82979484399993</v>
      </c>
      <c r="H50" s="37">
        <f>Blad1!L41*((('Under Pro'!$D$5-'Under Pro'!$F$5)/(LN(('Under Pro'!$D$5-'Under Pro'!$H$5)/('Under Pro'!$F$5-'Under Pro'!$H$5))))/49.8329)^Blad1!$M$39</f>
        <v>317.05613379276451</v>
      </c>
    </row>
    <row r="51" spans="3:8" ht="13" x14ac:dyDescent="0.3">
      <c r="C51" s="6">
        <v>1300</v>
      </c>
      <c r="D51" s="37">
        <f>Blad1!C42*((('Under Pro'!$D$5-'Under Pro'!$F$5)/(LN(('Under Pro'!$D$5-'Under Pro'!$H$5)/('Under Pro'!$F$5-'Under Pro'!$H$5))))/49.8329)^Blad1!$D$39</f>
        <v>112.77503666887723</v>
      </c>
      <c r="E51" s="37">
        <f>Blad1!E42*((('Under Pro'!$D$5-'Under Pro'!$F$5)/(LN(('Under Pro'!$D$5-'Under Pro'!$H$5)/('Under Pro'!$F$5-'Under Pro'!$H$5))))/49.8329)^Blad1!$F$39</f>
        <v>167.18404558807239</v>
      </c>
      <c r="F51" s="37">
        <f>Blad1!G42*((('Under Pro'!$D$5-'Under Pro'!$F$5)/(LN(('Under Pro'!$D$5-'Under Pro'!$H$5)/('Under Pro'!$F$5-'Under Pro'!$H$5))))/49.8329)^Blad1!$H$39</f>
        <v>196.36705946291343</v>
      </c>
      <c r="G51" s="37">
        <f>Blad1!J42*((('Under Pro'!$D$5-'Under Pro'!$F$5)/(LN(('Under Pro'!$D$5-'Under Pro'!$H$5)/('Under Pro'!$F$5-'Under Pro'!$H$5))))/49.8329)^Blad1!$K$39</f>
        <v>273.03429930359749</v>
      </c>
      <c r="H51" s="37">
        <f>Blad1!L42*((('Under Pro'!$D$5-'Under Pro'!$F$5)/(LN(('Under Pro'!$D$5-'Under Pro'!$H$5)/('Under Pro'!$F$5-'Under Pro'!$H$5))))/49.8329)^Blad1!$M$39</f>
        <v>352.17467591333593</v>
      </c>
    </row>
    <row r="52" spans="3:8" ht="13" x14ac:dyDescent="0.3">
      <c r="C52" s="6">
        <v>1500</v>
      </c>
      <c r="D52" s="37">
        <f>Blad1!C43*((('Under Pro'!$D$5-'Under Pro'!$F$5)/(LN(('Under Pro'!$D$5-'Under Pro'!$H$5)/('Under Pro'!$F$5-'Under Pro'!$H$5))))/49.8329)^Blad1!$D$39</f>
        <v>135.52789494417701</v>
      </c>
      <c r="E52" s="37">
        <f>Blad1!E43*((('Under Pro'!$D$5-'Under Pro'!$F$5)/(LN(('Under Pro'!$D$5-'Under Pro'!$H$5)/('Under Pro'!$F$5-'Under Pro'!$H$5))))/49.8329)^Blad1!$F$39</f>
        <v>200.8187056472112</v>
      </c>
      <c r="F52" s="37">
        <f>Blad1!G43*((('Under Pro'!$D$5-'Under Pro'!$F$5)/(LN(('Under Pro'!$D$5-'Under Pro'!$H$5)/('Under Pro'!$F$5-'Under Pro'!$H$5))))/49.8329)^Blad1!$H$39</f>
        <v>235.44262041397175</v>
      </c>
      <c r="G52" s="37">
        <f>Blad1!J43*((('Under Pro'!$D$5-'Under Pro'!$F$5)/(LN(('Under Pro'!$D$5-'Under Pro'!$H$5)/('Under Pro'!$F$5-'Under Pro'!$H$5))))/49.8329)^Blad1!$K$39</f>
        <v>327.44330822279267</v>
      </c>
      <c r="H52" s="37">
        <f>Blad1!L43*((('Under Pro'!$D$5-'Under Pro'!$F$5)/(LN(('Under Pro'!$D$5-'Under Pro'!$H$5)/('Under Pro'!$F$5-'Under Pro'!$H$5))))/49.8329)^Blad1!$M$39</f>
        <v>422.41176015447871</v>
      </c>
    </row>
    <row r="53" spans="3:8" ht="13" x14ac:dyDescent="0.3">
      <c r="C53" s="6">
        <v>1700</v>
      </c>
      <c r="D53" s="37">
        <f>Blad1!C44*((('Under Pro'!$D$5-'Under Pro'!$F$5)/(LN(('Under Pro'!$D$5-'Under Pro'!$H$5)/('Under Pro'!$F$5-'Under Pro'!$H$5))))/49.8329)^Blad1!$D$39</f>
        <v>157.78612586566595</v>
      </c>
      <c r="E53" s="37">
        <f>Blad1!E44*((('Under Pro'!$D$5-'Under Pro'!$F$5)/(LN(('Under Pro'!$D$5-'Under Pro'!$H$5)/('Under Pro'!$F$5-'Under Pro'!$H$5))))/49.8329)^Blad1!$F$39</f>
        <v>233.95873835253917</v>
      </c>
      <c r="F53" s="37">
        <f>Blad1!G44*((('Under Pro'!$D$5-'Under Pro'!$F$5)/(LN(('Under Pro'!$D$5-'Under Pro'!$H$5)/('Under Pro'!$F$5-'Under Pro'!$H$5))))/49.8329)^Blad1!$H$39</f>
        <v>275.01280871884097</v>
      </c>
      <c r="G53" s="37">
        <f>Blad1!J44*((('Under Pro'!$D$5-'Under Pro'!$F$5)/(LN(('Under Pro'!$D$5-'Under Pro'!$H$5)/('Under Pro'!$F$5-'Under Pro'!$H$5))))/49.8329)^Blad1!$K$39</f>
        <v>382.34694449579865</v>
      </c>
      <c r="H53" s="37">
        <f>Blad1!L44*((('Under Pro'!$D$5-'Under Pro'!$F$5)/(LN(('Under Pro'!$D$5-'Under Pro'!$H$5)/('Under Pro'!$F$5-'Under Pro'!$H$5))))/49.8329)^Blad1!$M$39</f>
        <v>493.14347174943242</v>
      </c>
    </row>
    <row r="54" spans="3:8" ht="13" x14ac:dyDescent="0.3">
      <c r="C54" s="6">
        <v>1900</v>
      </c>
      <c r="D54" s="37">
        <f>Blad1!C45*((('Under Pro'!$D$5-'Under Pro'!$F$5)/(LN(('Under Pro'!$D$5-'Under Pro'!$H$5)/('Under Pro'!$F$5-'Under Pro'!$H$5))))/49.8329)^Blad1!$D$39</f>
        <v>180.53898414096574</v>
      </c>
      <c r="E54" s="37">
        <f>Blad1!E45*((('Under Pro'!$D$5-'Under Pro'!$F$5)/(LN(('Under Pro'!$D$5-'Under Pro'!$H$5)/('Under Pro'!$F$5-'Under Pro'!$H$5))))/49.8329)^Blad1!$F$39</f>
        <v>267.59339841167798</v>
      </c>
      <c r="F54" s="37">
        <f>Blad1!G45*((('Under Pro'!$D$5-'Under Pro'!$F$5)/(LN(('Under Pro'!$D$5-'Under Pro'!$H$5)/('Under Pro'!$F$5-'Under Pro'!$H$5))))/49.8329)^Blad1!$H$39</f>
        <v>314.08836966989929</v>
      </c>
      <c r="G54" s="37">
        <f>Blad1!J45*((('Under Pro'!$D$5-'Under Pro'!$F$5)/(LN(('Under Pro'!$D$5-'Under Pro'!$H$5)/('Under Pro'!$F$5-'Under Pro'!$H$5))))/49.8329)^Blad1!$K$39</f>
        <v>436.75595341499383</v>
      </c>
      <c r="H54" s="37">
        <f>Blad1!L45*((('Under Pro'!$D$5-'Under Pro'!$F$5)/(LN(('Under Pro'!$D$5-'Under Pro'!$H$5)/('Under Pro'!$F$5-'Under Pro'!$H$5))))/49.8329)^Blad1!$M$39</f>
        <v>563.38055599057532</v>
      </c>
    </row>
    <row r="55" spans="3:8" ht="13" x14ac:dyDescent="0.3">
      <c r="C55" s="6">
        <v>2100</v>
      </c>
      <c r="D55" s="37">
        <f>Blad1!C46*((('Under Pro'!$D$5-'Under Pro'!$F$5)/(LN(('Under Pro'!$D$5-'Under Pro'!$H$5)/('Under Pro'!$F$5-'Under Pro'!$H$5))))/49.8329)^Blad1!$D$39</f>
        <v>202.79721506245465</v>
      </c>
      <c r="E55" s="37">
        <f>Blad1!E46*((('Under Pro'!$D$5-'Under Pro'!$F$5)/(LN(('Under Pro'!$D$5-'Under Pro'!$H$5)/('Under Pro'!$F$5-'Under Pro'!$H$5))))/49.8329)^Blad1!$F$39</f>
        <v>300.73343111700592</v>
      </c>
      <c r="F55" s="37">
        <f>Blad1!G46*((('Under Pro'!$D$5-'Under Pro'!$F$5)/(LN(('Under Pro'!$D$5-'Under Pro'!$H$5)/('Under Pro'!$F$5-'Under Pro'!$H$5))))/49.8329)^Blad1!$H$39</f>
        <v>353.65855797476848</v>
      </c>
      <c r="G55" s="37">
        <f>Blad1!J46*((('Under Pro'!$D$5-'Under Pro'!$F$5)/(LN(('Under Pro'!$D$5-'Under Pro'!$H$5)/('Under Pro'!$F$5-'Under Pro'!$H$5))))/49.8329)^Blad1!$K$39</f>
        <v>491.65958968799987</v>
      </c>
      <c r="H55" s="37">
        <f>Blad1!L46*((('Under Pro'!$D$5-'Under Pro'!$F$5)/(LN(('Under Pro'!$D$5-'Under Pro'!$H$5)/('Under Pro'!$F$5-'Under Pro'!$H$5))))/49.8329)^Blad1!$M$39</f>
        <v>634.11226758552903</v>
      </c>
    </row>
    <row r="56" spans="3:8" ht="13" x14ac:dyDescent="0.3">
      <c r="C56" s="6">
        <v>2300</v>
      </c>
      <c r="D56" s="37">
        <f>Blad1!C47*((('Under Pro'!$D$5-'Under Pro'!$F$5)/(LN(('Under Pro'!$D$5-'Under Pro'!$H$5)/('Under Pro'!$F$5-'Under Pro'!$H$5))))/49.8329)^Blad1!$D$39</f>
        <v>225.55007333775447</v>
      </c>
      <c r="E56" s="37">
        <f>Blad1!E47*((('Under Pro'!$D$5-'Under Pro'!$F$5)/(LN(('Under Pro'!$D$5-'Under Pro'!$H$5)/('Under Pro'!$F$5-'Under Pro'!$H$5))))/49.8329)^Blad1!$F$39</f>
        <v>334.36809117614479</v>
      </c>
      <c r="F56" s="37">
        <f>Blad1!G47*((('Under Pro'!$D$5-'Under Pro'!$F$5)/(LN(('Under Pro'!$D$5-'Under Pro'!$H$5)/('Under Pro'!$F$5-'Under Pro'!$H$5))))/49.8329)^Blad1!$H$39</f>
        <v>392.73411892582686</v>
      </c>
      <c r="G56" s="37">
        <f>Blad1!J47*((('Under Pro'!$D$5-'Under Pro'!$F$5)/(LN(('Under Pro'!$D$5-'Under Pro'!$H$5)/('Under Pro'!$F$5-'Under Pro'!$H$5))))/49.8329)^Blad1!$K$39</f>
        <v>546.06859860719499</v>
      </c>
      <c r="H56" s="37">
        <f>Blad1!L47*((('Under Pro'!$D$5-'Under Pro'!$F$5)/(LN(('Under Pro'!$D$5-'Under Pro'!$H$5)/('Under Pro'!$F$5-'Under Pro'!$H$5))))/49.8329)^Blad1!$M$39</f>
        <v>704.34935182667186</v>
      </c>
    </row>
    <row r="57" spans="3:8" ht="13" x14ac:dyDescent="0.3">
      <c r="C57" s="6">
        <v>2500</v>
      </c>
      <c r="D57" s="37">
        <f>Blad1!C48*((('Under Pro'!$D$5-'Under Pro'!$F$5)/(LN(('Under Pro'!$D$5-'Under Pro'!$H$5)/('Under Pro'!$F$5-'Under Pro'!$H$5))))/49.8329)^Blad1!$D$39</f>
        <v>248.30293161305426</v>
      </c>
      <c r="E57" s="37">
        <f>Blad1!E48*((('Under Pro'!$D$5-'Under Pro'!$F$5)/(LN(('Under Pro'!$D$5-'Under Pro'!$H$5)/('Under Pro'!$F$5-'Under Pro'!$H$5))))/49.8329)^Blad1!$F$39</f>
        <v>368.0027512352836</v>
      </c>
      <c r="F57" s="37">
        <f>Blad1!G48*((('Under Pro'!$D$5-'Under Pro'!$F$5)/(LN(('Under Pro'!$D$5-'Under Pro'!$H$5)/('Under Pro'!$F$5-'Under Pro'!$H$5))))/49.8329)^Blad1!$H$39</f>
        <v>431.80967987688518</v>
      </c>
      <c r="G57" s="37">
        <f>Blad1!J48*((('Under Pro'!$D$5-'Under Pro'!$F$5)/(LN(('Under Pro'!$D$5-'Under Pro'!$H$5)/('Under Pro'!$F$5-'Under Pro'!$H$5))))/49.8329)^Blad1!$K$39</f>
        <v>600.4776075263901</v>
      </c>
      <c r="H57" s="37">
        <f>Blad1!L48*((('Under Pro'!$D$5-'Under Pro'!$F$5)/(LN(('Under Pro'!$D$5-'Under Pro'!$H$5)/('Under Pro'!$F$5-'Under Pro'!$H$5))))/49.8329)^Blad1!$M$39</f>
        <v>774.58643606781459</v>
      </c>
    </row>
    <row r="58" spans="3:8" ht="13" x14ac:dyDescent="0.3">
      <c r="C58" s="6">
        <v>2700</v>
      </c>
      <c r="D58" s="37">
        <f>Blad1!C49*((('Under Pro'!$D$5-'Under Pro'!$F$5)/(LN(('Under Pro'!$D$5-'Under Pro'!$H$5)/('Under Pro'!$F$5-'Under Pro'!$H$5))))/49.8329)^Blad1!$D$39</f>
        <v>270.5611625345432</v>
      </c>
      <c r="E58" s="37">
        <f>Blad1!E49*((('Under Pro'!$D$5-'Under Pro'!$F$5)/(LN(('Under Pro'!$D$5-'Under Pro'!$H$5)/('Under Pro'!$F$5-'Under Pro'!$H$5))))/49.8329)^Blad1!$F$39</f>
        <v>401.14278394061154</v>
      </c>
      <c r="F58" s="37">
        <f>Blad1!G49*((('Under Pro'!$D$5-'Under Pro'!$F$5)/(LN(('Under Pro'!$D$5-'Under Pro'!$H$5)/('Under Pro'!$F$5-'Under Pro'!$H$5))))/49.8329)^Blad1!$H$39</f>
        <v>471.37986818175438</v>
      </c>
      <c r="G58" s="37">
        <f>Blad1!J49*((('Under Pro'!$D$5-'Under Pro'!$F$5)/(LN(('Under Pro'!$D$5-'Under Pro'!$H$5)/('Under Pro'!$F$5-'Under Pro'!$H$5))))/49.8329)^Blad1!$K$39</f>
        <v>655.3812437993962</v>
      </c>
      <c r="H58" s="37">
        <f>Blad1!L49*((('Under Pro'!$D$5-'Under Pro'!$F$5)/(LN(('Under Pro'!$D$5-'Under Pro'!$H$5)/('Under Pro'!$F$5-'Under Pro'!$H$5))))/49.8329)^Blad1!$M$39</f>
        <v>845.3181476627683</v>
      </c>
    </row>
    <row r="59" spans="3:8" ht="13" x14ac:dyDescent="0.3">
      <c r="C59" s="6">
        <v>2900</v>
      </c>
      <c r="D59" s="37">
        <f>Blad1!C50*((('Under Pro'!$D$5-'Under Pro'!$F$5)/(LN(('Under Pro'!$D$5-'Under Pro'!$H$5)/('Under Pro'!$F$5-'Under Pro'!$H$5))))/49.8329)^Blad1!$D$39</f>
        <v>293.31402080984299</v>
      </c>
      <c r="E59" s="37">
        <f>Blad1!E50*((('Under Pro'!$D$5-'Under Pro'!$F$5)/(LN(('Under Pro'!$D$5-'Under Pro'!$H$5)/('Under Pro'!$F$5-'Under Pro'!$H$5))))/49.8329)^Blad1!$F$39</f>
        <v>434.77744399975035</v>
      </c>
      <c r="F59" s="37">
        <f>Blad1!G50*((('Under Pro'!$D$5-'Under Pro'!$F$5)/(LN(('Under Pro'!$D$5-'Under Pro'!$H$5)/('Under Pro'!$F$5-'Under Pro'!$H$5))))/49.8329)^Blad1!$H$39</f>
        <v>510.4554291328127</v>
      </c>
      <c r="G59" s="37">
        <f>Blad1!J50*((('Under Pro'!$D$5-'Under Pro'!$F$5)/(LN(('Under Pro'!$D$5-'Under Pro'!$H$5)/('Under Pro'!$F$5-'Under Pro'!$H$5))))/49.8329)^Blad1!$K$39</f>
        <v>709.79025271859132</v>
      </c>
      <c r="H59" s="37">
        <f>Blad1!L50*((('Under Pro'!$D$5-'Under Pro'!$F$5)/(LN(('Under Pro'!$D$5-'Under Pro'!$H$5)/('Under Pro'!$F$5-'Under Pro'!$H$5))))/49.8329)^Blad1!$M$39</f>
        <v>915.55523190391114</v>
      </c>
    </row>
    <row r="60" spans="3:8" ht="13" x14ac:dyDescent="0.3">
      <c r="C60" s="6">
        <v>3100</v>
      </c>
      <c r="D60" s="37">
        <f>Blad1!C51*((('Under Pro'!$D$5-'Under Pro'!$F$5)/(LN(('Under Pro'!$D$5-'Under Pro'!$H$5)/('Under Pro'!$F$5-'Under Pro'!$H$5))))/49.8329)^Blad1!$D$39</f>
        <v>315.5722517313319</v>
      </c>
      <c r="E60" s="37">
        <f>Blad1!E51*((('Under Pro'!$D$5-'Under Pro'!$F$5)/(LN(('Under Pro'!$D$5-'Under Pro'!$H$5)/('Under Pro'!$F$5-'Under Pro'!$H$5))))/49.8329)^Blad1!$F$39</f>
        <v>467.91747670507834</v>
      </c>
      <c r="F60" s="37">
        <f>Blad1!G51*((('Under Pro'!$D$5-'Under Pro'!$F$5)/(LN(('Under Pro'!$D$5-'Under Pro'!$H$5)/('Under Pro'!$F$5-'Under Pro'!$H$5))))/49.8329)^Blad1!$H$39</f>
        <v>550.02561743768194</v>
      </c>
      <c r="G60" s="37">
        <f>Blad1!J51*((('Under Pro'!$D$5-'Under Pro'!$F$5)/(LN(('Under Pro'!$D$5-'Under Pro'!$H$5)/('Under Pro'!$F$5-'Under Pro'!$H$5))))/49.8329)^Blad1!$K$39</f>
        <v>764.6938889915973</v>
      </c>
      <c r="H60" s="37">
        <f>Blad1!L51*((('Under Pro'!$D$5-'Under Pro'!$F$5)/(LN(('Under Pro'!$D$5-'Under Pro'!$H$5)/('Under Pro'!$F$5-'Under Pro'!$H$5))))/49.8329)^Blad1!$M$39</f>
        <v>986.28694349886484</v>
      </c>
    </row>
    <row r="61" spans="3:8" ht="13" x14ac:dyDescent="0.3">
      <c r="C61" s="6">
        <v>3300</v>
      </c>
      <c r="D61" s="37">
        <f>Blad1!C52*((('Under Pro'!$D$5-'Under Pro'!$F$5)/(LN(('Under Pro'!$D$5-'Under Pro'!$H$5)/('Under Pro'!$F$5-'Under Pro'!$H$5))))/49.8329)^Blad1!$D$39</f>
        <v>338.32511000663169</v>
      </c>
      <c r="E61" s="37">
        <f>Blad1!E52*((('Under Pro'!$D$5-'Under Pro'!$F$5)/(LN(('Under Pro'!$D$5-'Under Pro'!$H$5)/('Under Pro'!$F$5-'Under Pro'!$H$5))))/49.8329)^Blad1!$F$39</f>
        <v>501.55213676421715</v>
      </c>
      <c r="F61" s="37">
        <f>Blad1!G52*((('Under Pro'!$D$5-'Under Pro'!$F$5)/(LN(('Under Pro'!$D$5-'Under Pro'!$H$5)/('Under Pro'!$F$5-'Under Pro'!$H$5))))/49.8329)^Blad1!$H$39</f>
        <v>589.10117838874021</v>
      </c>
      <c r="G61" s="37">
        <f>Blad1!J52*((('Under Pro'!$D$5-'Under Pro'!$F$5)/(LN(('Under Pro'!$D$5-'Under Pro'!$H$5)/('Under Pro'!$F$5-'Under Pro'!$H$5))))/49.8329)^Blad1!$K$39</f>
        <v>819.10289791079254</v>
      </c>
      <c r="H61" s="37">
        <f>Blad1!L52*((('Under Pro'!$D$5-'Under Pro'!$F$5)/(LN(('Under Pro'!$D$5-'Under Pro'!$H$5)/('Under Pro'!$F$5-'Under Pro'!$H$5))))/49.8329)^Blad1!$M$39</f>
        <v>1056.5240277400078</v>
      </c>
    </row>
    <row r="62" spans="3:8" ht="13" x14ac:dyDescent="0.3">
      <c r="C62" s="6">
        <v>3500</v>
      </c>
      <c r="D62" s="37">
        <f>Blad1!C53*((('Under Pro'!$D$5-'Under Pro'!$F$5)/(LN(('Under Pro'!$D$5-'Under Pro'!$H$5)/('Under Pro'!$F$5-'Under Pro'!$H$5))))/49.8329)^Blad1!$D$39</f>
        <v>361.07796828193148</v>
      </c>
      <c r="E62" s="37">
        <f>Blad1!E53*((('Under Pro'!$D$5-'Under Pro'!$F$5)/(LN(('Under Pro'!$D$5-'Under Pro'!$H$5)/('Under Pro'!$F$5-'Under Pro'!$H$5))))/49.8329)^Blad1!$F$39</f>
        <v>535.18679682335596</v>
      </c>
      <c r="F62" s="37">
        <f>Blad1!G53*((('Under Pro'!$D$5-'Under Pro'!$F$5)/(LN(('Under Pro'!$D$5-'Under Pro'!$H$5)/('Under Pro'!$F$5-'Under Pro'!$H$5))))/49.8329)^Blad1!$H$39</f>
        <v>628.17673933979859</v>
      </c>
      <c r="G62" s="37">
        <f>Blad1!J53*((('Under Pro'!$D$5-'Under Pro'!$F$5)/(LN(('Under Pro'!$D$5-'Under Pro'!$H$5)/('Under Pro'!$F$5-'Under Pro'!$H$5))))/49.8329)^Blad1!$K$39</f>
        <v>873.51190682998765</v>
      </c>
      <c r="H62" s="37">
        <f>Blad1!L53*((('Under Pro'!$D$5-'Under Pro'!$F$5)/(LN(('Under Pro'!$D$5-'Under Pro'!$H$5)/('Under Pro'!$F$5-'Under Pro'!$H$5))))/49.8329)^Blad1!$M$39</f>
        <v>1126.7611119811506</v>
      </c>
    </row>
    <row r="63" spans="3:8" ht="13" x14ac:dyDescent="0.3">
      <c r="C63" s="6">
        <v>3700</v>
      </c>
      <c r="D63" s="37">
        <f>Blad1!C54*((('Under Pro'!$D$5-'Under Pro'!$F$5)/(LN(('Under Pro'!$D$5-'Under Pro'!$H$5)/('Under Pro'!$F$5-'Under Pro'!$H$5))))/49.8329)^Blad1!$D$39</f>
        <v>383.33619920342039</v>
      </c>
      <c r="E63" s="37">
        <f>Blad1!E54*((('Under Pro'!$D$5-'Under Pro'!$F$5)/(LN(('Under Pro'!$D$5-'Under Pro'!$H$5)/('Under Pro'!$F$5-'Under Pro'!$H$5))))/49.8329)^Blad1!$F$39</f>
        <v>568.3268295286839</v>
      </c>
      <c r="F63" s="37">
        <f>Blad1!G54*((('Under Pro'!$D$5-'Under Pro'!$F$5)/(LN(('Under Pro'!$D$5-'Under Pro'!$H$5)/('Under Pro'!$F$5-'Under Pro'!$H$5))))/49.8329)^Blad1!$H$39</f>
        <v>667.74692764466784</v>
      </c>
      <c r="G63" s="37">
        <f>Blad1!J54*((('Under Pro'!$D$5-'Under Pro'!$F$5)/(LN(('Under Pro'!$D$5-'Under Pro'!$H$5)/('Under Pro'!$F$5-'Under Pro'!$H$5))))/49.8329)^Blad1!$K$39</f>
        <v>928.41554310299364</v>
      </c>
      <c r="H63" s="37">
        <f>Blad1!L54*((('Under Pro'!$D$5-'Under Pro'!$F$5)/(LN(('Under Pro'!$D$5-'Under Pro'!$H$5)/('Under Pro'!$F$5-'Under Pro'!$H$5))))/49.8329)^Blad1!$M$39</f>
        <v>1197.4928235761042</v>
      </c>
    </row>
    <row r="64" spans="3:8" ht="13" x14ac:dyDescent="0.3">
      <c r="C64" s="6">
        <v>3900</v>
      </c>
      <c r="D64" s="37">
        <f>Blad1!C55*((('Under Pro'!$D$5-'Under Pro'!$F$5)/(LN(('Under Pro'!$D$5-'Under Pro'!$H$5)/('Under Pro'!$F$5-'Under Pro'!$H$5))))/49.8329)^Blad1!$D$39</f>
        <v>406.08905747872018</v>
      </c>
      <c r="E64" s="37">
        <f>Blad1!E55*((('Under Pro'!$D$5-'Under Pro'!$F$5)/(LN(('Under Pro'!$D$5-'Under Pro'!$H$5)/('Under Pro'!$F$5-'Under Pro'!$H$5))))/49.8329)^Blad1!$F$39</f>
        <v>601.96148958782271</v>
      </c>
      <c r="F64" s="37">
        <f>Blad1!G55*((('Under Pro'!$D$5-'Under Pro'!$F$5)/(LN(('Under Pro'!$D$5-'Under Pro'!$H$5)/('Under Pro'!$F$5-'Under Pro'!$H$5))))/49.8329)^Blad1!$H$39</f>
        <v>706.8224885957261</v>
      </c>
      <c r="G64" s="37">
        <f>Blad1!J55*((('Under Pro'!$D$5-'Under Pro'!$F$5)/(LN(('Under Pro'!$D$5-'Under Pro'!$H$5)/('Under Pro'!$F$5-'Under Pro'!$H$5))))/49.8329)^Blad1!$K$39</f>
        <v>982.82455202218887</v>
      </c>
      <c r="H64" s="37">
        <f>Blad1!L55*((('Under Pro'!$D$5-'Under Pro'!$F$5)/(LN(('Under Pro'!$D$5-'Under Pro'!$H$5)/('Under Pro'!$F$5-'Under Pro'!$H$5))))/49.8329)^Blad1!$M$39</f>
        <v>1267.7299078172471</v>
      </c>
    </row>
    <row r="65" spans="3:8" ht="13" x14ac:dyDescent="0.3">
      <c r="C65" s="6">
        <v>4100</v>
      </c>
      <c r="D65" s="37">
        <f>Blad1!C56*((('Under Pro'!$D$5-'Under Pro'!$F$5)/(LN(('Under Pro'!$D$5-'Under Pro'!$H$5)/('Under Pro'!$F$5-'Under Pro'!$H$5))))/49.8329)^Blad1!$D$39</f>
        <v>428.3472884002091</v>
      </c>
      <c r="E65" s="37">
        <f>Blad1!E56*((('Under Pro'!$D$5-'Under Pro'!$F$5)/(LN(('Under Pro'!$D$5-'Under Pro'!$H$5)/('Under Pro'!$F$5-'Under Pro'!$H$5))))/49.8329)^Blad1!$F$39</f>
        <v>635.10152229315065</v>
      </c>
      <c r="F65" s="37">
        <f>Blad1!G56*((('Under Pro'!$D$5-'Under Pro'!$F$5)/(LN(('Under Pro'!$D$5-'Under Pro'!$H$5)/('Under Pro'!$F$5-'Under Pro'!$H$5))))/49.8329)^Blad1!$H$39</f>
        <v>746.39267690059535</v>
      </c>
      <c r="G65" s="37">
        <f>Blad1!J56*((('Under Pro'!$D$5-'Under Pro'!$F$5)/(LN(('Under Pro'!$D$5-'Under Pro'!$H$5)/('Under Pro'!$F$5-'Under Pro'!$H$5))))/49.8329)^Blad1!$K$39</f>
        <v>1037.7281882951947</v>
      </c>
      <c r="H65" s="37">
        <f>Blad1!L56*((('Under Pro'!$D$5-'Under Pro'!$F$5)/(LN(('Under Pro'!$D$5-'Under Pro'!$H$5)/('Under Pro'!$F$5-'Under Pro'!$H$5))))/49.8329)^Blad1!$M$39</f>
        <v>1338.4616194122009</v>
      </c>
    </row>
    <row r="66" spans="3:8" ht="13" x14ac:dyDescent="0.3">
      <c r="C66" s="6">
        <v>4300</v>
      </c>
      <c r="D66" s="37">
        <f>Blad1!C57*((('Under Pro'!$D$5-'Under Pro'!$F$5)/(LN(('Under Pro'!$D$5-'Under Pro'!$H$5)/('Under Pro'!$F$5-'Under Pro'!$H$5))))/49.8329)^Blad1!$D$39</f>
        <v>451.10014667550894</v>
      </c>
      <c r="E66" s="37">
        <f>Blad1!E57*((('Under Pro'!$D$5-'Under Pro'!$F$5)/(LN(('Under Pro'!$D$5-'Under Pro'!$H$5)/('Under Pro'!$F$5-'Under Pro'!$H$5))))/49.8329)^Blad1!$F$39</f>
        <v>668.73618235228957</v>
      </c>
      <c r="F66" s="37">
        <f>Blad1!G57*((('Under Pro'!$D$5-'Under Pro'!$F$5)/(LN(('Under Pro'!$D$5-'Under Pro'!$H$5)/('Under Pro'!$F$5-'Under Pro'!$H$5))))/49.8329)^Blad1!$H$39</f>
        <v>785.46823785165373</v>
      </c>
      <c r="G66" s="37">
        <f>Blad1!J57*((('Under Pro'!$D$5-'Under Pro'!$F$5)/(LN(('Under Pro'!$D$5-'Under Pro'!$H$5)/('Under Pro'!$F$5-'Under Pro'!$H$5))))/49.8329)^Blad1!$K$39</f>
        <v>1092.13719721439</v>
      </c>
      <c r="H66" s="37">
        <f>Blad1!L57*((('Under Pro'!$D$5-'Under Pro'!$F$5)/(LN(('Under Pro'!$D$5-'Under Pro'!$H$5)/('Under Pro'!$F$5-'Under Pro'!$H$5))))/49.8329)^Blad1!$M$39</f>
        <v>1408.6987036533437</v>
      </c>
    </row>
    <row r="67" spans="3:8" ht="13" x14ac:dyDescent="0.3">
      <c r="C67" s="6">
        <v>4500</v>
      </c>
      <c r="D67" s="37">
        <f>Blad1!C58*((('Under Pro'!$D$5-'Under Pro'!$F$5)/(LN(('Under Pro'!$D$5-'Under Pro'!$H$5)/('Under Pro'!$F$5-'Under Pro'!$H$5))))/49.8329)^Blad1!$D$39</f>
        <v>473.85300495080872</v>
      </c>
      <c r="E67" s="37">
        <f>Blad1!E58*((('Under Pro'!$D$5-'Under Pro'!$F$5)/(LN(('Under Pro'!$D$5-'Under Pro'!$H$5)/('Under Pro'!$F$5-'Under Pro'!$H$5))))/49.8329)^Blad1!$F$39</f>
        <v>702.37084241142838</v>
      </c>
      <c r="F67" s="37">
        <f>Blad1!G58*((('Under Pro'!$D$5-'Under Pro'!$F$5)/(LN(('Under Pro'!$D$5-'Under Pro'!$H$5)/('Under Pro'!$F$5-'Under Pro'!$H$5))))/49.8329)^Blad1!$H$39</f>
        <v>824.54379880271199</v>
      </c>
      <c r="G67" s="37">
        <f>Blad1!J58*((('Under Pro'!$D$5-'Under Pro'!$F$5)/(LN(('Under Pro'!$D$5-'Under Pro'!$H$5)/('Under Pro'!$F$5-'Under Pro'!$H$5))))/49.8329)^Blad1!$K$39</f>
        <v>1146.5462061335852</v>
      </c>
      <c r="H67" s="37">
        <f>Blad1!L58*((('Under Pro'!$D$5-'Under Pro'!$F$5)/(LN(('Under Pro'!$D$5-'Under Pro'!$H$5)/('Under Pro'!$F$5-'Under Pro'!$H$5))))/49.8329)^Blad1!$M$39</f>
        <v>1478.9357878944863</v>
      </c>
    </row>
    <row r="68" spans="3:8" ht="13" x14ac:dyDescent="0.3">
      <c r="C68" s="6">
        <v>4700</v>
      </c>
      <c r="D68" s="37">
        <f>Blad1!C59*((('Under Pro'!$D$5-'Under Pro'!$F$5)/(LN(('Under Pro'!$D$5-'Under Pro'!$H$5)/('Under Pro'!$F$5-'Under Pro'!$H$5))))/49.8329)^Blad1!$D$39</f>
        <v>496.11123587229764</v>
      </c>
      <c r="E68" s="37">
        <f>Blad1!E59*((('Under Pro'!$D$5-'Under Pro'!$F$5)/(LN(('Under Pro'!$D$5-'Under Pro'!$H$5)/('Under Pro'!$F$5-'Under Pro'!$H$5))))/49.8329)^Blad1!$F$39</f>
        <v>735.51087511675632</v>
      </c>
      <c r="F68" s="37">
        <f>Blad1!G59*((('Under Pro'!$D$5-'Under Pro'!$F$5)/(LN(('Under Pro'!$D$5-'Under Pro'!$H$5)/('Under Pro'!$F$5-'Under Pro'!$H$5))))/49.8329)^Blad1!$H$39</f>
        <v>864.11398710758124</v>
      </c>
      <c r="G68" s="37">
        <f>Blad1!J59*((('Under Pro'!$D$5-'Under Pro'!$F$5)/(LN(('Under Pro'!$D$5-'Under Pro'!$H$5)/('Under Pro'!$F$5-'Under Pro'!$H$5))))/49.8329)^Blad1!$K$39</f>
        <v>1201.4498424065912</v>
      </c>
      <c r="H68" s="37">
        <f>Blad1!L59*((('Under Pro'!$D$5-'Under Pro'!$F$5)/(LN(('Under Pro'!$D$5-'Under Pro'!$H$5)/('Under Pro'!$F$5-'Under Pro'!$H$5))))/49.8329)^Blad1!$M$39</f>
        <v>1549.6674994894402</v>
      </c>
    </row>
    <row r="69" spans="3:8" ht="13" x14ac:dyDescent="0.3">
      <c r="C69" s="6">
        <v>4900</v>
      </c>
      <c r="D69" s="37">
        <f>Blad1!C60*((('Under Pro'!$D$5-'Under Pro'!$F$5)/(LN(('Under Pro'!$D$5-'Under Pro'!$H$5)/('Under Pro'!$F$5-'Under Pro'!$H$5))))/49.8329)^Blad1!$D$39</f>
        <v>518.86409414759737</v>
      </c>
      <c r="E69" s="37">
        <f>Blad1!E60*((('Under Pro'!$D$5-'Under Pro'!$F$5)/(LN(('Under Pro'!$D$5-'Under Pro'!$H$5)/('Under Pro'!$F$5-'Under Pro'!$H$5))))/49.8329)^Blad1!$F$39</f>
        <v>769.14553517589513</v>
      </c>
      <c r="F69" s="37">
        <f>Blad1!G60*((('Under Pro'!$D$5-'Under Pro'!$F$5)/(LN(('Under Pro'!$D$5-'Under Pro'!$H$5)/('Under Pro'!$F$5-'Under Pro'!$H$5))))/49.8329)^Blad1!$H$39</f>
        <v>903.1895480586395</v>
      </c>
      <c r="G69" s="37">
        <f>Blad1!J60*((('Under Pro'!$D$5-'Under Pro'!$F$5)/(LN(('Under Pro'!$D$5-'Under Pro'!$H$5)/('Under Pro'!$F$5-'Under Pro'!$H$5))))/49.8329)^Blad1!$K$39</f>
        <v>1255.8588513257864</v>
      </c>
      <c r="H69" s="37">
        <f>Blad1!L60*((('Under Pro'!$D$5-'Under Pro'!$F$5)/(LN(('Under Pro'!$D$5-'Under Pro'!$H$5)/('Under Pro'!$F$5-'Under Pro'!$H$5))))/49.8329)^Blad1!$M$39</f>
        <v>1619.904583730583</v>
      </c>
    </row>
    <row r="71" spans="3:8" ht="15.5" x14ac:dyDescent="0.35">
      <c r="C71" s="49"/>
    </row>
    <row r="73" spans="3:8" ht="20" x14ac:dyDescent="0.4">
      <c r="C73" s="73" t="s">
        <v>19</v>
      </c>
      <c r="D73" s="74"/>
      <c r="E73" s="74"/>
      <c r="F73" s="74"/>
      <c r="G73" s="74"/>
      <c r="H73" s="67"/>
    </row>
    <row r="74" spans="3:8" ht="13" x14ac:dyDescent="0.3">
      <c r="C74" s="12"/>
      <c r="D74" s="75" t="s">
        <v>12</v>
      </c>
      <c r="E74" s="76"/>
      <c r="F74" s="76"/>
      <c r="G74" s="76"/>
      <c r="H74" s="64"/>
    </row>
    <row r="75" spans="3:8" ht="13" x14ac:dyDescent="0.3">
      <c r="C75" s="12"/>
      <c r="D75" s="68" t="s">
        <v>14</v>
      </c>
      <c r="E75" s="69"/>
      <c r="F75" s="69"/>
      <c r="G75" s="69"/>
      <c r="H75" s="70"/>
    </row>
    <row r="76" spans="3:8" ht="13" x14ac:dyDescent="0.3">
      <c r="C76" s="48" t="s">
        <v>8</v>
      </c>
      <c r="D76" s="39">
        <v>140</v>
      </c>
      <c r="E76" s="40">
        <v>180</v>
      </c>
      <c r="F76" s="40">
        <v>230</v>
      </c>
      <c r="G76" s="40">
        <v>300</v>
      </c>
      <c r="H76" s="41">
        <v>380</v>
      </c>
    </row>
    <row r="77" spans="3:8" ht="13" x14ac:dyDescent="0.3">
      <c r="C77" s="6">
        <v>700</v>
      </c>
      <c r="D77" s="42">
        <f>Blad1!C65*((('Under Pro'!$D$5-'Under Pro'!$F$5)/(LN(('Under Pro'!$D$5-'Under Pro'!$H$5)/('Under Pro'!$F$5-'Under Pro'!$H$5))))/49.8329)^Blad1!$D$68</f>
        <v>49.957362734897366</v>
      </c>
      <c r="E77" s="42">
        <f>Blad1!E65*((('Under Pro'!$D$5-'Under Pro'!$F$5)/(LN(('Under Pro'!$D$5-'Under Pro'!$H$5)/('Under Pro'!$F$5-'Under Pro'!$H$5))))/49.8329)^Blad1!$F$68</f>
        <v>81.613513378792732</v>
      </c>
      <c r="F77" s="37">
        <f>Blad1!G65*((('Under Pro'!$D$5-'Under Pro'!$F$5)/(LN(('Under Pro'!$D$5-'Under Pro'!$H$5)/('Under Pro'!$F$5-'Under Pro'!$H$5))))/49.8329)^Blad1!$H$68</f>
        <v>121.67832903747279</v>
      </c>
      <c r="G77" s="37">
        <f>Blad1!J65*((('Under Pro'!$D$5-'Under Pro'!$F$5)/(LN(('Under Pro'!$D$5-'Under Pro'!$H$5)/('Under Pro'!$F$5-'Under Pro'!$H$5))))/49.8329)^Blad1!$K$68</f>
        <v>153.33447968136815</v>
      </c>
      <c r="H77" s="37">
        <f>Blad1!L65*((('Under Pro'!$D$5-'Under Pro'!$F$5)/(LN(('Under Pro'!$D$5-'Under Pro'!$H$5)/('Under Pro'!$F$5-'Under Pro'!$H$5))))/49.8329)^Blad1!$M$68</f>
        <v>189.44227650956131</v>
      </c>
    </row>
    <row r="78" spans="3:8" ht="13" x14ac:dyDescent="0.3">
      <c r="C78" s="6">
        <v>800</v>
      </c>
      <c r="D78" s="42">
        <f>Blad1!C66*((('Under Pro'!$D$5-'Under Pro'!$F$5)/(LN(('Under Pro'!$D$5-'Under Pro'!$H$5)/('Under Pro'!$F$5-'Under Pro'!$H$5))))/49.8329)^Blad1!$D$68</f>
        <v>62.323046580168992</v>
      </c>
      <c r="E78" s="42">
        <f>Blad1!E66*((('Under Pro'!$D$5-'Under Pro'!$F$5)/(LN(('Under Pro'!$D$5-'Under Pro'!$H$5)/('Under Pro'!$F$5-'Under Pro'!$H$5))))/49.8329)^Blad1!$F$68</f>
        <v>102.38786223884907</v>
      </c>
      <c r="F78" s="37">
        <f>Blad1!G66*((('Under Pro'!$D$5-'Under Pro'!$F$5)/(LN(('Under Pro'!$D$5-'Under Pro'!$H$5)/('Under Pro'!$F$5-'Under Pro'!$H$5))))/49.8329)^Blad1!$H$68</f>
        <v>152.34522497374644</v>
      </c>
      <c r="G78" s="37">
        <f>Blad1!J66*((('Under Pro'!$D$5-'Under Pro'!$F$5)/(LN(('Under Pro'!$D$5-'Under Pro'!$H$5)/('Under Pro'!$F$5-'Under Pro'!$H$5))))/49.8329)^Blad1!$K$68</f>
        <v>191.42078592480476</v>
      </c>
      <c r="H78" s="37">
        <f>Blad1!L66*((('Under Pro'!$D$5-'Under Pro'!$F$5)/(LN(('Under Pro'!$D$5-'Under Pro'!$H$5)/('Under Pro'!$F$5-'Under Pro'!$H$5))))/49.8329)^Blad1!$M$68</f>
        <v>236.92650247540436</v>
      </c>
    </row>
    <row r="79" spans="3:8" ht="13" x14ac:dyDescent="0.3">
      <c r="C79" s="6">
        <v>900</v>
      </c>
      <c r="D79" s="42">
        <f>Blad1!C67*((('Under Pro'!$D$5-'Under Pro'!$F$5)/(LN(('Under Pro'!$D$5-'Under Pro'!$H$5)/('Under Pro'!$F$5-'Under Pro'!$H$5))))/49.8329)^Blad1!$D$68</f>
        <v>74.688730425440625</v>
      </c>
      <c r="E79" s="42">
        <f>Blad1!E67*((('Under Pro'!$D$5-'Under Pro'!$F$5)/(LN(('Under Pro'!$D$5-'Under Pro'!$H$5)/('Under Pro'!$F$5-'Under Pro'!$H$5))))/49.8329)^Blad1!$F$68</f>
        <v>122.66758374509453</v>
      </c>
      <c r="F79" s="37">
        <f>Blad1!G67*((('Under Pro'!$D$5-'Under Pro'!$F$5)/(LN(('Under Pro'!$D$5-'Under Pro'!$H$5)/('Under Pro'!$F$5-'Under Pro'!$H$5))))/49.8329)^Blad1!$H$68</f>
        <v>182.51749355620919</v>
      </c>
      <c r="G79" s="37">
        <f>Blad1!J67*((('Under Pro'!$D$5-'Under Pro'!$F$5)/(LN(('Under Pro'!$D$5-'Under Pro'!$H$5)/('Under Pro'!$F$5-'Under Pro'!$H$5))))/49.8329)^Blad1!$K$68</f>
        <v>229.50709216824137</v>
      </c>
      <c r="H79" s="37">
        <f>Blad1!L67*((('Under Pro'!$D$5-'Under Pro'!$F$5)/(LN(('Under Pro'!$D$5-'Under Pro'!$H$5)/('Under Pro'!$F$5-'Under Pro'!$H$5))))/49.8329)^Blad1!$M$68</f>
        <v>284.41072844124739</v>
      </c>
    </row>
    <row r="80" spans="3:8" ht="13" x14ac:dyDescent="0.3">
      <c r="C80" s="6">
        <v>1000</v>
      </c>
      <c r="D80" s="42">
        <f>Blad1!C68*((('Under Pro'!$D$5-'Under Pro'!$F$5)/(LN(('Under Pro'!$D$5-'Under Pro'!$H$5)/('Under Pro'!$F$5-'Under Pro'!$H$5))))/49.8329)^Blad1!$D$68</f>
        <v>87.054414270712243</v>
      </c>
      <c r="E80" s="42">
        <f>Blad1!E68*((('Under Pro'!$D$5-'Under Pro'!$F$5)/(LN(('Under Pro'!$D$5-'Under Pro'!$H$5)/('Under Pro'!$F$5-'Under Pro'!$H$5))))/49.8329)^Blad1!$F$68</f>
        <v>142.94730525134</v>
      </c>
      <c r="F80" s="37">
        <f>Blad1!G68*((('Under Pro'!$D$5-'Under Pro'!$F$5)/(LN(('Under Pro'!$D$5-'Under Pro'!$H$5)/('Under Pro'!$F$5-'Under Pro'!$H$5))))/49.8329)^Blad1!$H$68</f>
        <v>213.18438949248284</v>
      </c>
      <c r="G80" s="37">
        <f>Blad1!J68*((('Under Pro'!$D$5-'Under Pro'!$F$5)/(LN(('Under Pro'!$D$5-'Under Pro'!$H$5)/('Under Pro'!$F$5-'Under Pro'!$H$5))))/49.8329)^Blad1!$K$68</f>
        <v>268.08802576548885</v>
      </c>
      <c r="H80" s="37">
        <f>Blad1!L68*((('Under Pro'!$D$5-'Under Pro'!$F$5)/(LN(('Under Pro'!$D$5-'Under Pro'!$H$5)/('Under Pro'!$F$5-'Under Pro'!$H$5))))/49.8329)^Blad1!$M$68</f>
        <v>331.89495440709044</v>
      </c>
    </row>
    <row r="81" spans="3:8" ht="13" x14ac:dyDescent="0.3">
      <c r="C81" s="6">
        <v>1100</v>
      </c>
      <c r="D81" s="42">
        <f>Blad1!C69*((('Under Pro'!$D$5-'Under Pro'!$F$5)/(LN(('Under Pro'!$D$5-'Under Pro'!$H$5)/('Under Pro'!$F$5-'Under Pro'!$H$5))))/49.8329)^Blad1!$D$68</f>
        <v>99.914725469794732</v>
      </c>
      <c r="E81" s="42">
        <f>Blad1!E69*((('Under Pro'!$D$5-'Under Pro'!$F$5)/(LN(('Under Pro'!$D$5-'Under Pro'!$H$5)/('Under Pro'!$F$5-'Under Pro'!$H$5))))/49.8329)^Blad1!$F$68</f>
        <v>163.22702675758546</v>
      </c>
      <c r="F81" s="37">
        <f>Blad1!G69*((('Under Pro'!$D$5-'Under Pro'!$F$5)/(LN(('Under Pro'!$D$5-'Under Pro'!$H$5)/('Under Pro'!$F$5-'Under Pro'!$H$5))))/49.8329)^Blad1!$H$68</f>
        <v>243.35665807494559</v>
      </c>
      <c r="G81" s="37">
        <f>Blad1!J69*((('Under Pro'!$D$5-'Under Pro'!$F$5)/(LN(('Under Pro'!$D$5-'Under Pro'!$H$5)/('Under Pro'!$F$5-'Under Pro'!$H$5))))/49.8329)^Blad1!$K$68</f>
        <v>306.17433200892543</v>
      </c>
      <c r="H81" s="37">
        <f>Blad1!L69*((('Under Pro'!$D$5-'Under Pro'!$F$5)/(LN(('Under Pro'!$D$5-'Under Pro'!$H$5)/('Under Pro'!$F$5-'Under Pro'!$H$5))))/49.8329)^Blad1!$M$68</f>
        <v>378.88455301912262</v>
      </c>
    </row>
    <row r="82" spans="3:8" ht="13" x14ac:dyDescent="0.3">
      <c r="C82" s="6">
        <v>1200</v>
      </c>
      <c r="D82" s="42">
        <f>Blad1!C70*((('Under Pro'!$D$5-'Under Pro'!$F$5)/(LN(('Under Pro'!$D$5-'Under Pro'!$H$5)/('Under Pro'!$F$5-'Under Pro'!$H$5))))/49.8329)^Blad1!$D$68</f>
        <v>112.28040931506636</v>
      </c>
      <c r="E82" s="42">
        <f>Blad1!E70*((('Under Pro'!$D$5-'Under Pro'!$F$5)/(LN(('Under Pro'!$D$5-'Under Pro'!$H$5)/('Under Pro'!$F$5-'Under Pro'!$H$5))))/49.8329)^Blad1!$F$68</f>
        <v>184.0013756176418</v>
      </c>
      <c r="F82" s="37">
        <f>Blad1!G70*((('Under Pro'!$D$5-'Under Pro'!$F$5)/(LN(('Under Pro'!$D$5-'Under Pro'!$H$5)/('Under Pro'!$F$5-'Under Pro'!$H$5))))/49.8329)^Blad1!$H$68</f>
        <v>274.02355401121923</v>
      </c>
      <c r="G82" s="37">
        <f>Blad1!J70*((('Under Pro'!$D$5-'Under Pro'!$F$5)/(LN(('Under Pro'!$D$5-'Under Pro'!$H$5)/('Under Pro'!$F$5-'Under Pro'!$H$5))))/49.8329)^Blad1!$K$68</f>
        <v>344.75526560617294</v>
      </c>
      <c r="H82" s="37">
        <f>Blad1!L70*((('Under Pro'!$D$5-'Under Pro'!$F$5)/(LN(('Under Pro'!$D$5-'Under Pro'!$H$5)/('Under Pro'!$F$5-'Under Pro'!$H$5))))/49.8329)^Blad1!$M$68</f>
        <v>426.36877898496567</v>
      </c>
    </row>
    <row r="83" spans="3:8" ht="13" x14ac:dyDescent="0.3">
      <c r="C83" s="6">
        <v>1300</v>
      </c>
      <c r="D83" s="42">
        <f>Blad1!C71*((('Under Pro'!$D$5-'Under Pro'!$F$5)/(LN(('Under Pro'!$D$5-'Under Pro'!$H$5)/('Under Pro'!$F$5-'Under Pro'!$H$5))))/49.8329)^Blad1!$D$68</f>
        <v>124.64609316033798</v>
      </c>
      <c r="E83" s="42">
        <f>Blad1!E71*((('Under Pro'!$D$5-'Under Pro'!$F$5)/(LN(('Under Pro'!$D$5-'Under Pro'!$H$5)/('Under Pro'!$F$5-'Under Pro'!$H$5))))/49.8329)^Blad1!$F$68</f>
        <v>204.28109712388726</v>
      </c>
      <c r="F83" s="37">
        <f>Blad1!G71*((('Under Pro'!$D$5-'Under Pro'!$F$5)/(LN(('Under Pro'!$D$5-'Under Pro'!$H$5)/('Under Pro'!$F$5-'Under Pro'!$H$5))))/49.8329)^Blad1!$H$68</f>
        <v>304.19582259368201</v>
      </c>
      <c r="G83" s="37">
        <f>Blad1!J71*((('Under Pro'!$D$5-'Under Pro'!$F$5)/(LN(('Under Pro'!$D$5-'Under Pro'!$H$5)/('Under Pro'!$F$5-'Under Pro'!$H$5))))/49.8329)^Blad1!$K$68</f>
        <v>382.84157184960952</v>
      </c>
      <c r="H83" s="37">
        <f>Blad1!L71*((('Under Pro'!$D$5-'Under Pro'!$F$5)/(LN(('Under Pro'!$D$5-'Under Pro'!$H$5)/('Under Pro'!$F$5-'Under Pro'!$H$5))))/49.8329)^Blad1!$M$68</f>
        <v>473.85300495080872</v>
      </c>
    </row>
    <row r="84" spans="3:8" ht="13" x14ac:dyDescent="0.3">
      <c r="C84" s="6">
        <v>1500</v>
      </c>
      <c r="D84" s="42">
        <f>Blad1!C72*((('Under Pro'!$D$5-'Under Pro'!$F$5)/(LN(('Under Pro'!$D$5-'Under Pro'!$H$5)/('Under Pro'!$F$5-'Under Pro'!$H$5))))/49.8329)^Blad1!$D$68</f>
        <v>149.37746085088125</v>
      </c>
      <c r="E84" s="42">
        <f>Blad1!E72*((('Under Pro'!$D$5-'Under Pro'!$F$5)/(LN(('Under Pro'!$D$5-'Under Pro'!$H$5)/('Under Pro'!$F$5-'Under Pro'!$H$5))))/49.8329)^Blad1!$F$68</f>
        <v>245.33516749018906</v>
      </c>
      <c r="F84" s="37">
        <f>Blad1!G72*((('Under Pro'!$D$5-'Under Pro'!$F$5)/(LN(('Under Pro'!$D$5-'Under Pro'!$H$5)/('Under Pro'!$F$5-'Under Pro'!$H$5))))/49.8329)^Blad1!$H$68</f>
        <v>365.03498711241838</v>
      </c>
      <c r="G84" s="37">
        <f>Blad1!J72*((('Under Pro'!$D$5-'Under Pro'!$F$5)/(LN(('Under Pro'!$D$5-'Under Pro'!$H$5)/('Under Pro'!$F$5-'Under Pro'!$H$5))))/49.8329)^Blad1!$K$68</f>
        <v>459.50881169029361</v>
      </c>
      <c r="H84" s="37">
        <f>Blad1!L72*((('Under Pro'!$D$5-'Under Pro'!$F$5)/(LN(('Under Pro'!$D$5-'Under Pro'!$H$5)/('Under Pro'!$F$5-'Under Pro'!$H$5))))/49.8329)^Blad1!$M$68</f>
        <v>568.82145688249477</v>
      </c>
    </row>
    <row r="85" spans="3:8" ht="13" x14ac:dyDescent="0.3">
      <c r="C85" s="6">
        <v>1700</v>
      </c>
      <c r="D85" s="42">
        <f>Blad1!C73*((('Under Pro'!$D$5-'Under Pro'!$F$5)/(LN(('Under Pro'!$D$5-'Under Pro'!$H$5)/('Under Pro'!$F$5-'Under Pro'!$H$5))))/49.8329)^Blad1!$D$68</f>
        <v>174.60345589523536</v>
      </c>
      <c r="E85" s="42">
        <f>Blad1!E73*((('Under Pro'!$D$5-'Under Pro'!$F$5)/(LN(('Under Pro'!$D$5-'Under Pro'!$H$5)/('Under Pro'!$F$5-'Under Pro'!$H$5))))/49.8329)^Blad1!$F$68</f>
        <v>285.89461050268</v>
      </c>
      <c r="F85" s="37">
        <f>Blad1!G73*((('Under Pro'!$D$5-'Under Pro'!$F$5)/(LN(('Under Pro'!$D$5-'Under Pro'!$H$5)/('Under Pro'!$F$5-'Under Pro'!$H$5))))/49.8329)^Blad1!$H$68</f>
        <v>425.8741516311548</v>
      </c>
      <c r="G85" s="37">
        <f>Blad1!J73*((('Under Pro'!$D$5-'Under Pro'!$F$5)/(LN(('Under Pro'!$D$5-'Under Pro'!$H$5)/('Under Pro'!$F$5-'Under Pro'!$H$5))))/49.8329)^Blad1!$K$68</f>
        <v>536.1760515309777</v>
      </c>
      <c r="H85" s="37">
        <f>Blad1!L73*((('Under Pro'!$D$5-'Under Pro'!$F$5)/(LN(('Under Pro'!$D$5-'Under Pro'!$H$5)/('Under Pro'!$F$5-'Under Pro'!$H$5))))/49.8329)^Blad1!$M$68</f>
        <v>663.29528146037001</v>
      </c>
    </row>
    <row r="86" spans="3:8" ht="13" x14ac:dyDescent="0.3">
      <c r="C86" s="6">
        <v>1900</v>
      </c>
      <c r="D86" s="42">
        <f>Blad1!C74*((('Under Pro'!$D$5-'Under Pro'!$F$5)/(LN(('Under Pro'!$D$5-'Under Pro'!$H$5)/('Under Pro'!$F$5-'Under Pro'!$H$5))))/49.8329)^Blad1!$D$68</f>
        <v>199.33482358577862</v>
      </c>
      <c r="E86" s="42">
        <f>Blad1!E74*((('Under Pro'!$D$5-'Under Pro'!$F$5)/(LN(('Under Pro'!$D$5-'Under Pro'!$H$5)/('Under Pro'!$F$5-'Under Pro'!$H$5))))/49.8329)^Blad1!$F$68</f>
        <v>326.9486808689818</v>
      </c>
      <c r="F86" s="37">
        <f>Blad1!G74*((('Under Pro'!$D$5-'Under Pro'!$F$5)/(LN(('Under Pro'!$D$5-'Under Pro'!$H$5)/('Under Pro'!$F$5-'Under Pro'!$H$5))))/49.8329)^Blad1!$H$68</f>
        <v>486.71331614989117</v>
      </c>
      <c r="G86" s="37">
        <f>Blad1!J74*((('Under Pro'!$D$5-'Under Pro'!$F$5)/(LN(('Under Pro'!$D$5-'Under Pro'!$H$5)/('Under Pro'!$F$5-'Under Pro'!$H$5))))/49.8329)^Blad1!$K$68</f>
        <v>612.34866401785087</v>
      </c>
      <c r="H86" s="37">
        <f>Blad1!L74*((('Under Pro'!$D$5-'Under Pro'!$F$5)/(LN(('Under Pro'!$D$5-'Under Pro'!$H$5)/('Under Pro'!$F$5-'Under Pro'!$H$5))))/49.8329)^Blad1!$M$68</f>
        <v>758.26373339205611</v>
      </c>
    </row>
    <row r="87" spans="3:8" ht="13" x14ac:dyDescent="0.3">
      <c r="C87" s="6">
        <v>2100</v>
      </c>
      <c r="D87" s="42">
        <f>Blad1!C75*((('Under Pro'!$D$5-'Under Pro'!$F$5)/(LN(('Under Pro'!$D$5-'Under Pro'!$H$5)/('Under Pro'!$F$5-'Under Pro'!$H$5))))/49.8329)^Blad1!$D$68</f>
        <v>224.56081863013273</v>
      </c>
      <c r="E87" s="42">
        <f>Blad1!E75*((('Under Pro'!$D$5-'Under Pro'!$F$5)/(LN(('Under Pro'!$D$5-'Under Pro'!$H$5)/('Under Pro'!$F$5-'Under Pro'!$H$5))))/49.8329)^Blad1!$F$68</f>
        <v>367.50812388147273</v>
      </c>
      <c r="F87" s="37">
        <f>Blad1!G75*((('Under Pro'!$D$5-'Under Pro'!$F$5)/(LN(('Under Pro'!$D$5-'Under Pro'!$H$5)/('Under Pro'!$F$5-'Under Pro'!$H$5))))/49.8329)^Blad1!$H$68</f>
        <v>547.5524806686276</v>
      </c>
      <c r="G87" s="37">
        <f>Blad1!J75*((('Under Pro'!$D$5-'Under Pro'!$F$5)/(LN(('Under Pro'!$D$5-'Under Pro'!$H$5)/('Under Pro'!$F$5-'Under Pro'!$H$5))))/49.8329)^Blad1!$K$68</f>
        <v>689.01590385853501</v>
      </c>
      <c r="H87" s="37">
        <f>Blad1!L75*((('Under Pro'!$D$5-'Under Pro'!$F$5)/(LN(('Under Pro'!$D$5-'Under Pro'!$H$5)/('Under Pro'!$F$5-'Under Pro'!$H$5))))/49.8329)^Blad1!$M$68</f>
        <v>852.73755796993134</v>
      </c>
    </row>
    <row r="88" spans="3:8" ht="13" x14ac:dyDescent="0.3">
      <c r="C88" s="6">
        <v>2300</v>
      </c>
      <c r="D88" s="42">
        <f>Blad1!C76*((('Under Pro'!$D$5-'Under Pro'!$F$5)/(LN(('Under Pro'!$D$5-'Under Pro'!$H$5)/('Under Pro'!$F$5-'Under Pro'!$H$5))))/49.8329)^Blad1!$D$68</f>
        <v>249.29218632067597</v>
      </c>
      <c r="E88" s="42">
        <f>Blad1!E76*((('Under Pro'!$D$5-'Under Pro'!$F$5)/(LN(('Under Pro'!$D$5-'Under Pro'!$H$5)/('Under Pro'!$F$5-'Under Pro'!$H$5))))/49.8329)^Blad1!$F$68</f>
        <v>408.56219424777453</v>
      </c>
      <c r="F88" s="37">
        <f>Blad1!G76*((('Under Pro'!$D$5-'Under Pro'!$F$5)/(LN(('Under Pro'!$D$5-'Under Pro'!$H$5)/('Under Pro'!$F$5-'Under Pro'!$H$5))))/49.8329)^Blad1!$H$68</f>
        <v>608.39164518736402</v>
      </c>
      <c r="G88" s="37">
        <f>Blad1!J76*((('Under Pro'!$D$5-'Under Pro'!$F$5)/(LN(('Under Pro'!$D$5-'Under Pro'!$H$5)/('Under Pro'!$F$5-'Under Pro'!$H$5))))/49.8329)^Blad1!$K$68</f>
        <v>765.68314369921904</v>
      </c>
      <c r="H88" s="37">
        <f>Blad1!L76*((('Under Pro'!$D$5-'Under Pro'!$F$5)/(LN(('Under Pro'!$D$5-'Under Pro'!$H$5)/('Under Pro'!$F$5-'Under Pro'!$H$5))))/49.8329)^Blad1!$M$68</f>
        <v>947.70600990161745</v>
      </c>
    </row>
    <row r="89" spans="3:8" ht="13" x14ac:dyDescent="0.3">
      <c r="C89" s="6">
        <v>2500</v>
      </c>
      <c r="D89" s="42">
        <f>Blad1!C77*((('Under Pro'!$D$5-'Under Pro'!$F$5)/(LN(('Under Pro'!$D$5-'Under Pro'!$H$5)/('Under Pro'!$F$5-'Under Pro'!$H$5))))/49.8329)^Blad1!$D$68</f>
        <v>274.02355401121923</v>
      </c>
      <c r="E89" s="42">
        <f>Blad1!E77*((('Under Pro'!$D$5-'Under Pro'!$F$5)/(LN(('Under Pro'!$D$5-'Under Pro'!$H$5)/('Under Pro'!$F$5-'Under Pro'!$H$5))))/49.8329)^Blad1!$F$68</f>
        <v>449.61626461407633</v>
      </c>
      <c r="F89" s="37">
        <f>Blad1!G77*((('Under Pro'!$D$5-'Under Pro'!$F$5)/(LN(('Under Pro'!$D$5-'Under Pro'!$H$5)/('Under Pro'!$F$5-'Under Pro'!$H$5))))/49.8329)^Blad1!$H$68</f>
        <v>669.23080970610044</v>
      </c>
      <c r="G89" s="37">
        <f>Blad1!J77*((('Under Pro'!$D$5-'Under Pro'!$F$5)/(LN(('Under Pro'!$D$5-'Under Pro'!$H$5)/('Under Pro'!$F$5-'Under Pro'!$H$5))))/49.8329)^Blad1!$K$68</f>
        <v>842.35038353990319</v>
      </c>
      <c r="H89" s="37">
        <f>Blad1!L77*((('Under Pro'!$D$5-'Under Pro'!$F$5)/(LN(('Under Pro'!$D$5-'Under Pro'!$H$5)/('Under Pro'!$F$5-'Under Pro'!$H$5))))/49.8329)^Blad1!$M$68</f>
        <v>1042.6744618333034</v>
      </c>
    </row>
    <row r="90" spans="3:8" ht="13" x14ac:dyDescent="0.3">
      <c r="C90" s="6">
        <v>2700</v>
      </c>
      <c r="D90" s="42">
        <f>Blad1!C78*((('Under Pro'!$D$5-'Under Pro'!$F$5)/(LN(('Under Pro'!$D$5-'Under Pro'!$H$5)/('Under Pro'!$F$5-'Under Pro'!$H$5))))/49.8329)^Blad1!$D$68</f>
        <v>299.24954905557337</v>
      </c>
      <c r="E90" s="42">
        <f>Blad1!E78*((('Under Pro'!$D$5-'Under Pro'!$F$5)/(LN(('Under Pro'!$D$5-'Under Pro'!$H$5)/('Under Pro'!$F$5-'Under Pro'!$H$5))))/49.8329)^Blad1!$F$68</f>
        <v>490.17570762656726</v>
      </c>
      <c r="F90" s="37">
        <f>Blad1!G78*((('Under Pro'!$D$5-'Under Pro'!$F$5)/(LN(('Under Pro'!$D$5-'Under Pro'!$H$5)/('Under Pro'!$F$5-'Under Pro'!$H$5))))/49.8329)^Blad1!$H$68</f>
        <v>730.06997422483676</v>
      </c>
      <c r="G90" s="37">
        <f>Blad1!J78*((('Under Pro'!$D$5-'Under Pro'!$F$5)/(LN(('Under Pro'!$D$5-'Under Pro'!$H$5)/('Under Pro'!$F$5-'Under Pro'!$H$5))))/49.8329)^Blad1!$K$68</f>
        <v>919.01762338058722</v>
      </c>
      <c r="H90" s="37">
        <f>Blad1!L78*((('Under Pro'!$D$5-'Under Pro'!$F$5)/(LN(('Under Pro'!$D$5-'Under Pro'!$H$5)/('Under Pro'!$F$5-'Under Pro'!$H$5))))/49.8329)^Blad1!$M$68</f>
        <v>1137.1482864111788</v>
      </c>
    </row>
    <row r="91" spans="3:8" ht="13" x14ac:dyDescent="0.3">
      <c r="C91" s="6">
        <v>2900</v>
      </c>
      <c r="D91" s="42">
        <f>Blad1!C79*((('Under Pro'!$D$5-'Under Pro'!$F$5)/(LN(('Under Pro'!$D$5-'Under Pro'!$H$5)/('Under Pro'!$F$5-'Under Pro'!$H$5))))/49.8329)^Blad1!$D$68</f>
        <v>323.98091674611658</v>
      </c>
      <c r="E91" s="42">
        <f>Blad1!E79*((('Under Pro'!$D$5-'Under Pro'!$F$5)/(LN(('Under Pro'!$D$5-'Under Pro'!$H$5)/('Under Pro'!$F$5-'Under Pro'!$H$5))))/49.8329)^Blad1!$F$68</f>
        <v>531.229777992869</v>
      </c>
      <c r="F91" s="37">
        <f>Blad1!G79*((('Under Pro'!$D$5-'Under Pro'!$F$5)/(LN(('Under Pro'!$D$5-'Under Pro'!$H$5)/('Under Pro'!$F$5-'Under Pro'!$H$5))))/49.8329)^Blad1!$H$68</f>
        <v>790.90913874357318</v>
      </c>
      <c r="G91" s="37">
        <f>Blad1!J79*((('Under Pro'!$D$5-'Under Pro'!$F$5)/(LN(('Under Pro'!$D$5-'Under Pro'!$H$5)/('Under Pro'!$F$5-'Under Pro'!$H$5))))/49.8329)^Blad1!$K$68</f>
        <v>995.1902358674605</v>
      </c>
      <c r="H91" s="37">
        <f>Blad1!L79*((('Under Pro'!$D$5-'Under Pro'!$F$5)/(LN(('Under Pro'!$D$5-'Under Pro'!$H$5)/('Under Pro'!$F$5-'Under Pro'!$H$5))))/49.8329)^Blad1!$M$68</f>
        <v>1232.1167383428649</v>
      </c>
    </row>
    <row r="92" spans="3:8" ht="13" x14ac:dyDescent="0.3">
      <c r="C92" s="6">
        <v>3100</v>
      </c>
      <c r="D92" s="42">
        <f>Blad1!C80*((('Under Pro'!$D$5-'Under Pro'!$F$5)/(LN(('Under Pro'!$D$5-'Under Pro'!$H$5)/('Under Pro'!$F$5-'Under Pro'!$H$5))))/49.8329)^Blad1!$D$68</f>
        <v>349.20691179047071</v>
      </c>
      <c r="E92" s="42">
        <f>Blad1!E80*((('Under Pro'!$D$5-'Under Pro'!$F$5)/(LN(('Under Pro'!$D$5-'Under Pro'!$H$5)/('Under Pro'!$F$5-'Under Pro'!$H$5))))/49.8329)^Blad1!$F$68</f>
        <v>571.78922100535999</v>
      </c>
      <c r="F92" s="37">
        <f>Blad1!G80*((('Under Pro'!$D$5-'Under Pro'!$F$5)/(LN(('Under Pro'!$D$5-'Under Pro'!$H$5)/('Under Pro'!$F$5-'Under Pro'!$H$5))))/49.8329)^Blad1!$H$68</f>
        <v>851.74830326230961</v>
      </c>
      <c r="G92" s="37">
        <f>Blad1!J80*((('Under Pro'!$D$5-'Under Pro'!$F$5)/(LN(('Under Pro'!$D$5-'Under Pro'!$H$5)/('Under Pro'!$F$5-'Under Pro'!$H$5))))/49.8329)^Blad1!$K$68</f>
        <v>1071.8574757081444</v>
      </c>
      <c r="H92" s="37">
        <f>Blad1!L80*((('Under Pro'!$D$5-'Under Pro'!$F$5)/(LN(('Under Pro'!$D$5-'Under Pro'!$H$5)/('Under Pro'!$F$5-'Under Pro'!$H$5))))/49.8329)^Blad1!$M$68</f>
        <v>1326.59056292074</v>
      </c>
    </row>
    <row r="93" spans="3:8" ht="13" x14ac:dyDescent="0.3">
      <c r="C93" s="6">
        <v>3300</v>
      </c>
      <c r="D93" s="42">
        <f>Blad1!C81*((('Under Pro'!$D$5-'Under Pro'!$F$5)/(LN(('Under Pro'!$D$5-'Under Pro'!$H$5)/('Under Pro'!$F$5-'Under Pro'!$H$5))))/49.8329)^Blad1!$D$68</f>
        <v>373.93827948101398</v>
      </c>
      <c r="E93" s="42">
        <f>Blad1!E81*((('Under Pro'!$D$5-'Under Pro'!$F$5)/(LN(('Under Pro'!$D$5-'Under Pro'!$H$5)/('Under Pro'!$F$5-'Under Pro'!$H$5))))/49.8329)^Blad1!$F$68</f>
        <v>612.84329137166173</v>
      </c>
      <c r="F93" s="37">
        <f>Blad1!G81*((('Under Pro'!$D$5-'Under Pro'!$F$5)/(LN(('Under Pro'!$D$5-'Under Pro'!$H$5)/('Under Pro'!$F$5-'Under Pro'!$H$5))))/49.8329)^Blad1!$H$68</f>
        <v>912.58746778104603</v>
      </c>
      <c r="G93" s="37">
        <f>Blad1!J81*((('Under Pro'!$D$5-'Under Pro'!$F$5)/(LN(('Under Pro'!$D$5-'Under Pro'!$H$5)/('Under Pro'!$F$5-'Under Pro'!$H$5))))/49.8329)^Blad1!$K$68</f>
        <v>1148.5247155488287</v>
      </c>
      <c r="H93" s="37">
        <f>Blad1!L81*((('Under Pro'!$D$5-'Under Pro'!$F$5)/(LN(('Under Pro'!$D$5-'Under Pro'!$H$5)/('Under Pro'!$F$5-'Under Pro'!$H$5))))/49.8329)^Blad1!$M$68</f>
        <v>1421.5590148524261</v>
      </c>
    </row>
    <row r="94" spans="3:8" ht="13" x14ac:dyDescent="0.3">
      <c r="C94" s="6">
        <v>3500</v>
      </c>
      <c r="D94" s="42">
        <f>Blad1!C82*((('Under Pro'!$D$5-'Under Pro'!$F$5)/(LN(('Under Pro'!$D$5-'Under Pro'!$H$5)/('Under Pro'!$F$5-'Under Pro'!$H$5))))/49.8329)^Blad1!$D$68</f>
        <v>398.66964717155724</v>
      </c>
      <c r="E94" s="42">
        <f>Blad1!E82*((('Under Pro'!$D$5-'Under Pro'!$F$5)/(LN(('Under Pro'!$D$5-'Under Pro'!$H$5)/('Under Pro'!$F$5-'Under Pro'!$H$5))))/49.8329)^Blad1!$F$68</f>
        <v>653.89736173796359</v>
      </c>
      <c r="F94" s="37">
        <f>Blad1!G82*((('Under Pro'!$D$5-'Under Pro'!$F$5)/(LN(('Under Pro'!$D$5-'Under Pro'!$H$5)/('Under Pro'!$F$5-'Under Pro'!$H$5))))/49.8329)^Blad1!$H$68</f>
        <v>973.42663229978234</v>
      </c>
      <c r="G94" s="37">
        <f>Blad1!J82*((('Under Pro'!$D$5-'Under Pro'!$F$5)/(LN(('Under Pro'!$D$5-'Under Pro'!$H$5)/('Under Pro'!$F$5-'Under Pro'!$H$5))))/49.8329)^Blad1!$K$68</f>
        <v>1225.1919553895127</v>
      </c>
      <c r="H94" s="37">
        <f>Blad1!L82*((('Under Pro'!$D$5-'Under Pro'!$F$5)/(LN(('Under Pro'!$D$5-'Under Pro'!$H$5)/('Under Pro'!$F$5-'Under Pro'!$H$5))))/49.8329)^Blad1!$M$68</f>
        <v>1516.5274667841122</v>
      </c>
    </row>
    <row r="95" spans="3:8" ht="13" x14ac:dyDescent="0.3">
      <c r="C95" s="6">
        <v>3700</v>
      </c>
      <c r="D95" s="42">
        <f>Blad1!C83*((('Under Pro'!$D$5-'Under Pro'!$F$5)/(LN(('Under Pro'!$D$5-'Under Pro'!$H$5)/('Under Pro'!$F$5-'Under Pro'!$H$5))))/49.8329)^Blad1!$D$68</f>
        <v>423.89564221591132</v>
      </c>
      <c r="E95" s="42">
        <f>Blad1!E83*((('Under Pro'!$D$5-'Under Pro'!$F$5)/(LN(('Under Pro'!$D$5-'Under Pro'!$H$5)/('Under Pro'!$F$5-'Under Pro'!$H$5))))/49.8329)^Blad1!$F$68</f>
        <v>694.45680475045447</v>
      </c>
      <c r="F95" s="37">
        <f>Blad1!G83*((('Under Pro'!$D$5-'Under Pro'!$F$5)/(LN(('Under Pro'!$D$5-'Under Pro'!$H$5)/('Under Pro'!$F$5-'Under Pro'!$H$5))))/49.8329)^Blad1!$H$68</f>
        <v>1034.2657968185188</v>
      </c>
      <c r="G95" s="37">
        <f>Blad1!J83*((('Under Pro'!$D$5-'Under Pro'!$F$5)/(LN(('Under Pro'!$D$5-'Under Pro'!$H$5)/('Under Pro'!$F$5-'Under Pro'!$H$5))))/49.8329)^Blad1!$K$68</f>
        <v>1301.8591952301967</v>
      </c>
      <c r="H95" s="37">
        <f>Blad1!L83*((('Under Pro'!$D$5-'Under Pro'!$F$5)/(LN(('Under Pro'!$D$5-'Under Pro'!$H$5)/('Under Pro'!$F$5-'Under Pro'!$H$5))))/49.8329)^Blad1!$M$68</f>
        <v>1611.0012913619873</v>
      </c>
    </row>
    <row r="96" spans="3:8" ht="13" x14ac:dyDescent="0.3">
      <c r="C96" s="6">
        <v>3900</v>
      </c>
      <c r="D96" s="42">
        <f>Blad1!C84*((('Under Pro'!$D$5-'Under Pro'!$F$5)/(LN(('Under Pro'!$D$5-'Under Pro'!$H$5)/('Under Pro'!$F$5-'Under Pro'!$H$5))))/49.8329)^Blad1!$D$68</f>
        <v>448.62700990645459</v>
      </c>
      <c r="E96" s="42">
        <f>Blad1!E84*((('Under Pro'!$D$5-'Under Pro'!$F$5)/(LN(('Under Pro'!$D$5-'Under Pro'!$H$5)/('Under Pro'!$F$5-'Under Pro'!$H$5))))/49.8329)^Blad1!$F$68</f>
        <v>735.51087511675632</v>
      </c>
      <c r="F96" s="37">
        <f>Blad1!G84*((('Under Pro'!$D$5-'Under Pro'!$F$5)/(LN(('Under Pro'!$D$5-'Under Pro'!$H$5)/('Under Pro'!$F$5-'Under Pro'!$H$5))))/49.8329)^Blad1!$H$68</f>
        <v>1095.1049613372552</v>
      </c>
      <c r="G96" s="37">
        <f>Blad1!J84*((('Under Pro'!$D$5-'Under Pro'!$F$5)/(LN(('Under Pro'!$D$5-'Under Pro'!$H$5)/('Under Pro'!$F$5-'Under Pro'!$H$5))))/49.8329)^Blad1!$K$68</f>
        <v>1378.03180771707</v>
      </c>
      <c r="H96" s="37">
        <f>Blad1!L84*((('Under Pro'!$D$5-'Under Pro'!$F$5)/(LN(('Under Pro'!$D$5-'Under Pro'!$H$5)/('Under Pro'!$F$5-'Under Pro'!$H$5))))/49.8329)^Blad1!$M$68</f>
        <v>1705.9697432936734</v>
      </c>
    </row>
    <row r="97" spans="3:8" ht="13" x14ac:dyDescent="0.3">
      <c r="C97" s="6">
        <v>4100</v>
      </c>
      <c r="D97" s="42">
        <f>Blad1!C85*((('Under Pro'!$D$5-'Under Pro'!$F$5)/(LN(('Under Pro'!$D$5-'Under Pro'!$H$5)/('Under Pro'!$F$5-'Under Pro'!$H$5))))/49.8329)^Blad1!$D$68</f>
        <v>473.85300495080872</v>
      </c>
      <c r="E97" s="42">
        <f>Blad1!E85*((('Under Pro'!$D$5-'Under Pro'!$F$5)/(LN(('Under Pro'!$D$5-'Under Pro'!$H$5)/('Under Pro'!$F$5-'Under Pro'!$H$5))))/49.8329)^Blad1!$F$68</f>
        <v>776.0703181292472</v>
      </c>
      <c r="F97" s="37">
        <f>Blad1!G85*((('Under Pro'!$D$5-'Under Pro'!$F$5)/(LN(('Under Pro'!$D$5-'Under Pro'!$H$5)/('Under Pro'!$F$5-'Under Pro'!$H$5))))/49.8329)^Blad1!$H$68</f>
        <v>1155.9441258559916</v>
      </c>
      <c r="G97" s="37">
        <f>Blad1!J85*((('Under Pro'!$D$5-'Under Pro'!$F$5)/(LN(('Under Pro'!$D$5-'Under Pro'!$H$5)/('Under Pro'!$F$5-'Under Pro'!$H$5))))/49.8329)^Blad1!$K$68</f>
        <v>1454.6990475577541</v>
      </c>
      <c r="H97" s="37">
        <f>Blad1!L85*((('Under Pro'!$D$5-'Under Pro'!$F$5)/(LN(('Under Pro'!$D$5-'Under Pro'!$H$5)/('Under Pro'!$F$5-'Under Pro'!$H$5))))/49.8329)^Blad1!$M$68</f>
        <v>1800.4435678715488</v>
      </c>
    </row>
    <row r="98" spans="3:8" ht="13" x14ac:dyDescent="0.3">
      <c r="C98" s="6">
        <v>4300</v>
      </c>
      <c r="D98" s="42">
        <f>Blad1!C86*((('Under Pro'!$D$5-'Under Pro'!$F$5)/(LN(('Under Pro'!$D$5-'Under Pro'!$H$5)/('Under Pro'!$F$5-'Under Pro'!$H$5))))/49.8329)^Blad1!$D$68</f>
        <v>498.58437264135193</v>
      </c>
      <c r="E98" s="42">
        <f>Blad1!E86*((('Under Pro'!$D$5-'Under Pro'!$F$5)/(LN(('Under Pro'!$D$5-'Under Pro'!$H$5)/('Under Pro'!$F$5-'Under Pro'!$H$5))))/49.8329)^Blad1!$F$68</f>
        <v>817.12438849554906</v>
      </c>
      <c r="F98" s="37">
        <f>Blad1!G86*((('Under Pro'!$D$5-'Under Pro'!$F$5)/(LN(('Under Pro'!$D$5-'Under Pro'!$H$5)/('Under Pro'!$F$5-'Under Pro'!$H$5))))/49.8329)^Blad1!$H$68</f>
        <v>1216.783290374728</v>
      </c>
      <c r="G98" s="37">
        <f>Blad1!J86*((('Under Pro'!$D$5-'Under Pro'!$F$5)/(LN(('Under Pro'!$D$5-'Under Pro'!$H$5)/('Under Pro'!$F$5-'Under Pro'!$H$5))))/49.8329)^Blad1!$K$68</f>
        <v>1531.3662873984381</v>
      </c>
      <c r="H98" s="37">
        <f>Blad1!L86*((('Under Pro'!$D$5-'Under Pro'!$F$5)/(LN(('Under Pro'!$D$5-'Under Pro'!$H$5)/('Under Pro'!$F$5-'Under Pro'!$H$5))))/49.8329)^Blad1!$M$68</f>
        <v>1895.4120198032349</v>
      </c>
    </row>
    <row r="99" spans="3:8" ht="13" x14ac:dyDescent="0.3">
      <c r="C99" s="6">
        <v>4500</v>
      </c>
      <c r="D99" s="42">
        <f>Blad1!C87*((('Under Pro'!$D$5-'Under Pro'!$F$5)/(LN(('Under Pro'!$D$5-'Under Pro'!$H$5)/('Under Pro'!$F$5-'Under Pro'!$H$5))))/49.8329)^Blad1!$D$68</f>
        <v>523.3157403318952</v>
      </c>
      <c r="E99" s="42">
        <f>Blad1!E87*((('Under Pro'!$D$5-'Under Pro'!$F$5)/(LN(('Under Pro'!$D$5-'Under Pro'!$H$5)/('Under Pro'!$F$5-'Under Pro'!$H$5))))/49.8329)^Blad1!$F$68</f>
        <v>858.1784588618508</v>
      </c>
      <c r="F99" s="37">
        <f>Blad1!G87*((('Under Pro'!$D$5-'Under Pro'!$F$5)/(LN(('Under Pro'!$D$5-'Under Pro'!$H$5)/('Under Pro'!$F$5-'Under Pro'!$H$5))))/49.8329)^Blad1!$H$68</f>
        <v>1277.6224548934645</v>
      </c>
      <c r="G99" s="37">
        <f>Blad1!J87*((('Under Pro'!$D$5-'Under Pro'!$F$5)/(LN(('Under Pro'!$D$5-'Under Pro'!$H$5)/('Under Pro'!$F$5-'Under Pro'!$H$5))))/49.8329)^Blad1!$K$68</f>
        <v>1608.0335272391221</v>
      </c>
      <c r="H99" s="37">
        <f>Blad1!L87*((('Under Pro'!$D$5-'Under Pro'!$F$5)/(LN(('Under Pro'!$D$5-'Under Pro'!$H$5)/('Under Pro'!$F$5-'Under Pro'!$H$5))))/49.8329)^Blad1!$M$68</f>
        <v>1990.380471734921</v>
      </c>
    </row>
    <row r="100" spans="3:8" ht="13" x14ac:dyDescent="0.3">
      <c r="C100" s="6">
        <v>4700</v>
      </c>
      <c r="D100" s="42">
        <f>Blad1!C88*((('Under Pro'!$D$5-'Under Pro'!$F$5)/(LN(('Under Pro'!$D$5-'Under Pro'!$H$5)/('Under Pro'!$F$5-'Under Pro'!$H$5))))/49.8329)^Blad1!$D$68</f>
        <v>548.54173537624933</v>
      </c>
      <c r="E100" s="42">
        <f>Blad1!E88*((('Under Pro'!$D$5-'Under Pro'!$F$5)/(LN(('Under Pro'!$D$5-'Under Pro'!$H$5)/('Under Pro'!$F$5-'Under Pro'!$H$5))))/49.8329)^Blad1!$F$68</f>
        <v>898.73790187434179</v>
      </c>
      <c r="F100" s="37">
        <f>Blad1!G88*((('Under Pro'!$D$5-'Under Pro'!$F$5)/(LN(('Under Pro'!$D$5-'Under Pro'!$H$5)/('Under Pro'!$F$5-'Under Pro'!$H$5))))/49.8329)^Blad1!$H$68</f>
        <v>1338.4616194122009</v>
      </c>
      <c r="G100" s="37">
        <f>Blad1!J88*((('Under Pro'!$D$5-'Under Pro'!$F$5)/(LN(('Under Pro'!$D$5-'Under Pro'!$H$5)/('Under Pro'!$F$5-'Under Pro'!$H$5))))/49.8329)^Blad1!$K$68</f>
        <v>1684.7007670798064</v>
      </c>
      <c r="H100" s="37">
        <f>Blad1!L88*((('Under Pro'!$D$5-'Under Pro'!$F$5)/(LN(('Under Pro'!$D$5-'Under Pro'!$H$5)/('Under Pro'!$F$5-'Under Pro'!$H$5))))/49.8329)^Blad1!$M$68</f>
        <v>2084.8542963127961</v>
      </c>
    </row>
    <row r="101" spans="3:8" ht="13" x14ac:dyDescent="0.3">
      <c r="C101" s="6">
        <v>4900</v>
      </c>
      <c r="D101" s="42">
        <f>Blad1!C89*((('Under Pro'!$D$5-'Under Pro'!$F$5)/(LN(('Under Pro'!$D$5-'Under Pro'!$H$5)/('Under Pro'!$F$5-'Under Pro'!$H$5))))/49.8329)^Blad1!$D$68</f>
        <v>573.2731030667926</v>
      </c>
      <c r="E101" s="42">
        <f>Blad1!E89*((('Under Pro'!$D$5-'Under Pro'!$F$5)/(LN(('Under Pro'!$D$5-'Under Pro'!$H$5)/('Under Pro'!$F$5-'Under Pro'!$H$5))))/49.8329)^Blad1!$F$68</f>
        <v>939.79197224064353</v>
      </c>
      <c r="F101" s="37">
        <f>Blad1!G89*((('Under Pro'!$D$5-'Under Pro'!$F$5)/(LN(('Under Pro'!$D$5-'Under Pro'!$H$5)/('Under Pro'!$F$5-'Under Pro'!$H$5))))/49.8329)^Blad1!$H$68</f>
        <v>1399.3007839309371</v>
      </c>
      <c r="G101" s="37">
        <f>Blad1!J89*((('Under Pro'!$D$5-'Under Pro'!$F$5)/(LN(('Under Pro'!$D$5-'Under Pro'!$H$5)/('Under Pro'!$F$5-'Under Pro'!$H$5))))/49.8329)^Blad1!$K$68</f>
        <v>1760.8733795666794</v>
      </c>
      <c r="H101" s="37">
        <f>Blad1!L89*((('Under Pro'!$D$5-'Under Pro'!$F$5)/(LN(('Under Pro'!$D$5-'Under Pro'!$H$5)/('Under Pro'!$F$5-'Under Pro'!$H$5))))/49.8329)^Blad1!$M$68</f>
        <v>2179.8227482444822</v>
      </c>
    </row>
    <row r="103" spans="3:8" ht="15.5" x14ac:dyDescent="0.35">
      <c r="C103" s="49"/>
    </row>
    <row r="105" spans="3:8" ht="20" x14ac:dyDescent="0.4">
      <c r="C105" s="73" t="s">
        <v>20</v>
      </c>
      <c r="D105" s="74"/>
      <c r="E105" s="74"/>
      <c r="F105" s="74"/>
      <c r="G105" s="74"/>
      <c r="H105" s="67"/>
    </row>
    <row r="106" spans="3:8" ht="13" x14ac:dyDescent="0.3">
      <c r="C106" s="30"/>
      <c r="D106" s="65" t="s">
        <v>12</v>
      </c>
      <c r="E106" s="66"/>
      <c r="F106" s="66"/>
      <c r="G106" s="66"/>
      <c r="H106" s="67"/>
    </row>
    <row r="107" spans="3:8" ht="13" x14ac:dyDescent="0.3">
      <c r="C107" s="12"/>
      <c r="D107" s="68" t="s">
        <v>14</v>
      </c>
      <c r="E107" s="71"/>
      <c r="F107" s="71"/>
      <c r="G107" s="71"/>
      <c r="H107" s="72"/>
    </row>
    <row r="108" spans="3:8" ht="13" x14ac:dyDescent="0.3">
      <c r="C108" s="48" t="s">
        <v>8</v>
      </c>
      <c r="D108" s="39">
        <v>140</v>
      </c>
      <c r="E108" s="40">
        <v>180</v>
      </c>
      <c r="F108" s="40">
        <v>230</v>
      </c>
      <c r="G108" s="40">
        <v>300</v>
      </c>
      <c r="H108" s="41">
        <v>380</v>
      </c>
    </row>
    <row r="109" spans="3:8" ht="13" x14ac:dyDescent="0.3">
      <c r="C109" s="6">
        <v>700</v>
      </c>
      <c r="D109" s="54" t="s">
        <v>15</v>
      </c>
      <c r="E109" s="54" t="s">
        <v>15</v>
      </c>
      <c r="F109" s="37">
        <f>Blad1!G94*((('Under Pro'!$D$5-'Under Pro'!$F$5)/(LN(('Under Pro'!$D$5-'Under Pro'!$H$5)/('Under Pro'!$F$5-'Under Pro'!$H$5))))/49.8329)^Blad1!$H$97</f>
        <v>130.58162140606836</v>
      </c>
      <c r="G109" s="37">
        <f>Blad1!J94*((('Under Pro'!$D$5-'Under Pro'!$F$5)/(LN(('Under Pro'!$D$5-'Under Pro'!$H$5)/('Under Pro'!$F$5-'Under Pro'!$H$5))))/49.8329)^Blad1!$K$97</f>
        <v>173.61420118761362</v>
      </c>
      <c r="H109" s="37">
        <f>Blad1!L94*((('Under Pro'!$D$5-'Under Pro'!$F$5)/(LN(('Under Pro'!$D$5-'Under Pro'!$H$5)/('Under Pro'!$F$5-'Under Pro'!$H$5))))/49.8329)^Blad1!$M$97</f>
        <v>243.35665807494559</v>
      </c>
    </row>
    <row r="110" spans="3:8" ht="13" x14ac:dyDescent="0.3">
      <c r="C110" s="6">
        <v>800</v>
      </c>
      <c r="D110" s="54" t="s">
        <v>15</v>
      </c>
      <c r="E110" s="54" t="s">
        <v>15</v>
      </c>
      <c r="F110" s="37">
        <f>Blad1!G95*((('Under Pro'!$D$5-'Under Pro'!$F$5)/(LN(('Under Pro'!$D$5-'Under Pro'!$H$5)/('Under Pro'!$F$5-'Under Pro'!$H$5))))/49.8329)^Blad1!$H$97</f>
        <v>163.72165411139633</v>
      </c>
      <c r="G110" s="37">
        <f>Blad1!J95*((('Under Pro'!$D$5-'Under Pro'!$F$5)/(LN(('Under Pro'!$D$5-'Under Pro'!$H$5)/('Under Pro'!$F$5-'Under Pro'!$H$5))))/49.8329)^Blad1!$K$97</f>
        <v>217.14140832296974</v>
      </c>
      <c r="H110" s="37">
        <f>Blad1!L95*((('Under Pro'!$D$5-'Under Pro'!$F$5)/(LN(('Under Pro'!$D$5-'Under Pro'!$H$5)/('Under Pro'!$F$5-'Under Pro'!$H$5))))/49.8329)^Blad1!$M$97</f>
        <v>304.19582259368201</v>
      </c>
    </row>
    <row r="111" spans="3:8" ht="13" x14ac:dyDescent="0.3">
      <c r="C111" s="6">
        <v>900</v>
      </c>
      <c r="D111" s="54" t="s">
        <v>15</v>
      </c>
      <c r="E111" s="54" t="s">
        <v>15</v>
      </c>
      <c r="F111" s="37">
        <f>Blad1!G96*((('Under Pro'!$D$5-'Under Pro'!$F$5)/(LN(('Under Pro'!$D$5-'Under Pro'!$H$5)/('Under Pro'!$F$5-'Under Pro'!$H$5))))/49.8329)^Blad1!$H$97</f>
        <v>196.36705946291343</v>
      </c>
      <c r="G111" s="37">
        <f>Blad1!J96*((('Under Pro'!$D$5-'Under Pro'!$F$5)/(LN(('Under Pro'!$D$5-'Under Pro'!$H$5)/('Under Pro'!$F$5-'Under Pro'!$H$5))))/49.8329)^Blad1!$K$97</f>
        <v>260.66861545832586</v>
      </c>
      <c r="H111" s="37">
        <f>Blad1!L96*((('Under Pro'!$D$5-'Under Pro'!$F$5)/(LN(('Under Pro'!$D$5-'Under Pro'!$H$5)/('Under Pro'!$F$5-'Under Pro'!$H$5))))/49.8329)^Blad1!$M$97</f>
        <v>364.54035975860751</v>
      </c>
    </row>
    <row r="112" spans="3:8" ht="13" x14ac:dyDescent="0.3">
      <c r="C112" s="6">
        <v>1000</v>
      </c>
      <c r="D112" s="54" t="s">
        <v>15</v>
      </c>
      <c r="E112" s="54" t="s">
        <v>15</v>
      </c>
      <c r="F112" s="37">
        <f>Blad1!G97*((('Under Pro'!$D$5-'Under Pro'!$F$5)/(LN(('Under Pro'!$D$5-'Under Pro'!$H$5)/('Under Pro'!$F$5-'Under Pro'!$H$5))))/49.8329)^Blad1!$H$97</f>
        <v>229.0124648144305</v>
      </c>
      <c r="G112" s="37">
        <f>Blad1!J97*((('Under Pro'!$D$5-'Under Pro'!$F$5)/(LN(('Under Pro'!$D$5-'Under Pro'!$H$5)/('Under Pro'!$F$5-'Under Pro'!$H$5))))/49.8329)^Blad1!$K$97</f>
        <v>304.19582259368201</v>
      </c>
      <c r="H112" s="37">
        <f>Blad1!L97*((('Under Pro'!$D$5-'Under Pro'!$F$5)/(LN(('Under Pro'!$D$5-'Under Pro'!$H$5)/('Under Pro'!$F$5-'Under Pro'!$H$5))))/49.8329)^Blad1!$M$97</f>
        <v>425.37952427734393</v>
      </c>
    </row>
    <row r="113" spans="3:8" ht="13" x14ac:dyDescent="0.3">
      <c r="C113" s="6">
        <v>1100</v>
      </c>
      <c r="D113" s="54" t="s">
        <v>15</v>
      </c>
      <c r="E113" s="54" t="s">
        <v>15</v>
      </c>
      <c r="F113" s="37">
        <f>Blad1!G98*((('Under Pro'!$D$5-'Under Pro'!$F$5)/(LN(('Under Pro'!$D$5-'Under Pro'!$H$5)/('Under Pro'!$F$5-'Under Pro'!$H$5))))/49.8329)^Blad1!$H$97</f>
        <v>261.6578701659476</v>
      </c>
      <c r="G113" s="37">
        <f>Blad1!J98*((('Under Pro'!$D$5-'Under Pro'!$F$5)/(LN(('Under Pro'!$D$5-'Under Pro'!$H$5)/('Under Pro'!$F$5-'Under Pro'!$H$5))))/49.8329)^Blad1!$K$97</f>
        <v>347.22840237522723</v>
      </c>
      <c r="H113" s="37">
        <f>Blad1!L98*((('Under Pro'!$D$5-'Under Pro'!$F$5)/(LN(('Under Pro'!$D$5-'Under Pro'!$H$5)/('Under Pro'!$F$5-'Under Pro'!$H$5))))/49.8329)^Blad1!$M$97</f>
        <v>486.2186887960803</v>
      </c>
    </row>
    <row r="114" spans="3:8" ht="13" x14ac:dyDescent="0.3">
      <c r="C114" s="6">
        <v>1200</v>
      </c>
      <c r="D114" s="54" t="s">
        <v>15</v>
      </c>
      <c r="E114" s="54" t="s">
        <v>15</v>
      </c>
      <c r="F114" s="37">
        <f>Blad1!G99*((('Under Pro'!$D$5-'Under Pro'!$F$5)/(LN(('Under Pro'!$D$5-'Under Pro'!$H$5)/('Under Pro'!$F$5-'Under Pro'!$H$5))))/49.8329)^Blad1!$H$97</f>
        <v>294.30327551746467</v>
      </c>
      <c r="G114" s="37">
        <f>Blad1!J99*((('Under Pro'!$D$5-'Under Pro'!$F$5)/(LN(('Under Pro'!$D$5-'Under Pro'!$H$5)/('Under Pro'!$F$5-'Under Pro'!$H$5))))/49.8329)^Blad1!$K$97</f>
        <v>390.75560951058338</v>
      </c>
      <c r="H114" s="37">
        <f>Blad1!L99*((('Under Pro'!$D$5-'Under Pro'!$F$5)/(LN(('Under Pro'!$D$5-'Under Pro'!$H$5)/('Under Pro'!$F$5-'Under Pro'!$H$5))))/49.8329)^Blad1!$M$97</f>
        <v>547.05785331481673</v>
      </c>
    </row>
    <row r="115" spans="3:8" ht="13" x14ac:dyDescent="0.3">
      <c r="C115" s="6">
        <v>1300</v>
      </c>
      <c r="D115" s="54" t="s">
        <v>15</v>
      </c>
      <c r="E115" s="54" t="s">
        <v>15</v>
      </c>
      <c r="F115" s="37">
        <f>Blad1!G100*((('Under Pro'!$D$5-'Under Pro'!$F$5)/(LN(('Under Pro'!$D$5-'Under Pro'!$H$5)/('Under Pro'!$F$5-'Under Pro'!$H$5))))/49.8329)^Blad1!$H$97</f>
        <v>326.9486808689818</v>
      </c>
      <c r="G115" s="37">
        <f>Blad1!J100*((('Under Pro'!$D$5-'Under Pro'!$F$5)/(LN(('Under Pro'!$D$5-'Under Pro'!$H$5)/('Under Pro'!$F$5-'Under Pro'!$H$5))))/49.8329)^Blad1!$K$97</f>
        <v>434.28281664593948</v>
      </c>
      <c r="H115" s="37">
        <f>Blad1!L100*((('Under Pro'!$D$5-'Under Pro'!$F$5)/(LN(('Under Pro'!$D$5-'Under Pro'!$H$5)/('Under Pro'!$F$5-'Under Pro'!$H$5))))/49.8329)^Blad1!$M$97</f>
        <v>607.89701783355315</v>
      </c>
    </row>
    <row r="116" spans="3:8" ht="13" x14ac:dyDescent="0.3">
      <c r="C116" s="6">
        <v>1500</v>
      </c>
      <c r="D116" s="54" t="s">
        <v>15</v>
      </c>
      <c r="E116" s="54" t="s">
        <v>15</v>
      </c>
      <c r="F116" s="37">
        <f>Blad1!G101*((('Under Pro'!$D$5-'Under Pro'!$F$5)/(LN(('Under Pro'!$D$5-'Under Pro'!$H$5)/('Under Pro'!$F$5-'Under Pro'!$H$5))))/49.8329)^Blad1!$H$97</f>
        <v>392.23949157201599</v>
      </c>
      <c r="G116" s="37">
        <f>Blad1!J101*((('Under Pro'!$D$5-'Under Pro'!$F$5)/(LN(('Under Pro'!$D$5-'Under Pro'!$H$5)/('Under Pro'!$F$5-'Under Pro'!$H$5))))/49.8329)^Blad1!$K$97</f>
        <v>521.33723091665172</v>
      </c>
      <c r="H116" s="37">
        <f>Blad1!L101*((('Under Pro'!$D$5-'Under Pro'!$F$5)/(LN(('Under Pro'!$D$5-'Under Pro'!$H$5)/('Under Pro'!$F$5-'Under Pro'!$H$5))))/49.8329)^Blad1!$M$97</f>
        <v>729.57534687102589</v>
      </c>
    </row>
    <row r="117" spans="3:8" ht="13" x14ac:dyDescent="0.3">
      <c r="C117" s="6">
        <v>1700</v>
      </c>
      <c r="D117" s="54" t="s">
        <v>15</v>
      </c>
      <c r="E117" s="54" t="s">
        <v>15</v>
      </c>
      <c r="F117" s="37">
        <f>Blad1!G102*((('Under Pro'!$D$5-'Under Pro'!$F$5)/(LN(('Under Pro'!$D$5-'Under Pro'!$H$5)/('Under Pro'!$F$5-'Under Pro'!$H$5))))/49.8329)^Blad1!$H$97</f>
        <v>457.53030227505013</v>
      </c>
      <c r="G117" s="37">
        <f>Blad1!J102*((('Under Pro'!$D$5-'Under Pro'!$F$5)/(LN(('Under Pro'!$D$5-'Under Pro'!$H$5)/('Under Pro'!$F$5-'Under Pro'!$H$5))))/49.8329)^Blad1!$K$97</f>
        <v>607.89701783355315</v>
      </c>
      <c r="H117" s="37">
        <f>Blad1!L102*((('Under Pro'!$D$5-'Under Pro'!$F$5)/(LN(('Under Pro'!$D$5-'Under Pro'!$H$5)/('Under Pro'!$F$5-'Under Pro'!$H$5))))/49.8329)^Blad1!$M$97</f>
        <v>851.25367590849874</v>
      </c>
    </row>
    <row r="118" spans="3:8" ht="13" x14ac:dyDescent="0.3">
      <c r="C118" s="6">
        <v>1900</v>
      </c>
      <c r="D118" s="54" t="s">
        <v>15</v>
      </c>
      <c r="E118" s="54" t="s">
        <v>15</v>
      </c>
      <c r="F118" s="37">
        <f>Blad1!G103*((('Under Pro'!$D$5-'Under Pro'!$F$5)/(LN(('Under Pro'!$D$5-'Under Pro'!$H$5)/('Under Pro'!$F$5-'Under Pro'!$H$5))))/49.8329)^Blad1!$H$97</f>
        <v>523.3157403318952</v>
      </c>
      <c r="G118" s="37">
        <f>Blad1!J103*((('Under Pro'!$D$5-'Under Pro'!$F$5)/(LN(('Under Pro'!$D$5-'Under Pro'!$H$5)/('Under Pro'!$F$5-'Under Pro'!$H$5))))/49.8329)^Blad1!$K$97</f>
        <v>694.95143210426534</v>
      </c>
      <c r="H118" s="37">
        <f>Blad1!L103*((('Under Pro'!$D$5-'Under Pro'!$F$5)/(LN(('Under Pro'!$D$5-'Under Pro'!$H$5)/('Under Pro'!$F$5-'Under Pro'!$H$5))))/49.8329)^Blad1!$M$97</f>
        <v>972.4373775921606</v>
      </c>
    </row>
    <row r="119" spans="3:8" ht="13" x14ac:dyDescent="0.3">
      <c r="C119" s="6">
        <v>2100</v>
      </c>
      <c r="D119" s="54" t="s">
        <v>15</v>
      </c>
      <c r="E119" s="54" t="s">
        <v>15</v>
      </c>
      <c r="F119" s="37">
        <f>Blad1!G104*((('Under Pro'!$D$5-'Under Pro'!$F$5)/(LN(('Under Pro'!$D$5-'Under Pro'!$H$5)/('Under Pro'!$F$5-'Under Pro'!$H$5))))/49.8329)^Blad1!$H$97</f>
        <v>588.60655103492934</v>
      </c>
      <c r="G119" s="37">
        <f>Blad1!J104*((('Under Pro'!$D$5-'Under Pro'!$F$5)/(LN(('Under Pro'!$D$5-'Under Pro'!$H$5)/('Under Pro'!$F$5-'Under Pro'!$H$5))))/49.8329)^Blad1!$K$97</f>
        <v>781.51121902116677</v>
      </c>
      <c r="H119" s="37">
        <f>Blad1!L104*((('Under Pro'!$D$5-'Under Pro'!$F$5)/(LN(('Under Pro'!$D$5-'Under Pro'!$H$5)/('Under Pro'!$F$5-'Under Pro'!$H$5))))/49.8329)^Blad1!$M$97</f>
        <v>1094.1157066296335</v>
      </c>
    </row>
    <row r="120" spans="3:8" ht="13" x14ac:dyDescent="0.3">
      <c r="C120" s="6">
        <v>2300</v>
      </c>
      <c r="D120" s="54" t="s">
        <v>15</v>
      </c>
      <c r="E120" s="54" t="s">
        <v>15</v>
      </c>
      <c r="F120" s="37">
        <f>Blad1!G105*((('Under Pro'!$D$5-'Under Pro'!$F$5)/(LN(('Under Pro'!$D$5-'Under Pro'!$H$5)/('Under Pro'!$F$5-'Under Pro'!$H$5))))/49.8329)^Blad1!$H$97</f>
        <v>653.89736173796359</v>
      </c>
      <c r="G120" s="37">
        <f>Blad1!J105*((('Under Pro'!$D$5-'Under Pro'!$F$5)/(LN(('Under Pro'!$D$5-'Under Pro'!$H$5)/('Under Pro'!$F$5-'Under Pro'!$H$5))))/49.8329)^Blad1!$K$97</f>
        <v>868.56563329187895</v>
      </c>
      <c r="H120" s="37">
        <f>Blad1!L105*((('Under Pro'!$D$5-'Under Pro'!$F$5)/(LN(('Under Pro'!$D$5-'Under Pro'!$H$5)/('Under Pro'!$F$5-'Under Pro'!$H$5))))/49.8329)^Blad1!$M$97</f>
        <v>1215.7940356671063</v>
      </c>
    </row>
    <row r="121" spans="3:8" ht="13" x14ac:dyDescent="0.3">
      <c r="C121" s="6">
        <v>2500</v>
      </c>
      <c r="D121" s="54" t="s">
        <v>15</v>
      </c>
      <c r="E121" s="54" t="s">
        <v>15</v>
      </c>
      <c r="F121" s="37">
        <f>Blad1!G106*((('Under Pro'!$D$5-'Under Pro'!$F$5)/(LN(('Under Pro'!$D$5-'Under Pro'!$H$5)/('Under Pro'!$F$5-'Under Pro'!$H$5))))/49.8329)^Blad1!$H$97</f>
        <v>719.18817244099773</v>
      </c>
      <c r="G121" s="37">
        <f>Blad1!J106*((('Under Pro'!$D$5-'Under Pro'!$F$5)/(LN(('Under Pro'!$D$5-'Under Pro'!$H$5)/('Under Pro'!$F$5-'Under Pro'!$H$5))))/49.8329)^Blad1!$K$97</f>
        <v>955.62004756259125</v>
      </c>
      <c r="H121" s="37">
        <f>Blad1!L106*((('Under Pro'!$D$5-'Under Pro'!$F$5)/(LN(('Under Pro'!$D$5-'Under Pro'!$H$5)/('Under Pro'!$F$5-'Under Pro'!$H$5))))/49.8329)^Blad1!$M$97</f>
        <v>1337.4723647045791</v>
      </c>
    </row>
    <row r="122" spans="3:8" ht="13" x14ac:dyDescent="0.3">
      <c r="C122" s="6">
        <v>2700</v>
      </c>
      <c r="D122" s="54" t="s">
        <v>15</v>
      </c>
      <c r="E122" s="54" t="s">
        <v>15</v>
      </c>
      <c r="F122" s="37">
        <f>Blad1!G107*((('Under Pro'!$D$5-'Under Pro'!$F$5)/(LN(('Under Pro'!$D$5-'Under Pro'!$H$5)/('Under Pro'!$F$5-'Under Pro'!$H$5))))/49.8329)^Blad1!$H$97</f>
        <v>784.47898314403199</v>
      </c>
      <c r="G122" s="37">
        <f>Blad1!J107*((('Under Pro'!$D$5-'Under Pro'!$F$5)/(LN(('Under Pro'!$D$5-'Under Pro'!$H$5)/('Under Pro'!$F$5-'Under Pro'!$H$5))))/49.8329)^Blad1!$K$97</f>
        <v>1042.1798344794927</v>
      </c>
      <c r="H122" s="37">
        <f>Blad1!L107*((('Under Pro'!$D$5-'Under Pro'!$F$5)/(LN(('Under Pro'!$D$5-'Under Pro'!$H$5)/('Under Pro'!$F$5-'Under Pro'!$H$5))))/49.8329)^Blad1!$M$97</f>
        <v>1459.1506937420518</v>
      </c>
    </row>
    <row r="123" spans="3:8" ht="13" x14ac:dyDescent="0.3">
      <c r="C123" s="6">
        <v>2900</v>
      </c>
      <c r="D123" s="54" t="s">
        <v>15</v>
      </c>
      <c r="E123" s="54" t="s">
        <v>15</v>
      </c>
      <c r="F123" s="37">
        <f>Blad1!G108*((('Under Pro'!$D$5-'Under Pro'!$F$5)/(LN(('Under Pro'!$D$5-'Under Pro'!$H$5)/('Under Pro'!$F$5-'Under Pro'!$H$5))))/49.8329)^Blad1!$H$97</f>
        <v>850.264421200877</v>
      </c>
      <c r="G123" s="37">
        <f>Blad1!J108*((('Under Pro'!$D$5-'Under Pro'!$F$5)/(LN(('Under Pro'!$D$5-'Under Pro'!$H$5)/('Under Pro'!$F$5-'Under Pro'!$H$5))))/49.8329)^Blad1!$K$97</f>
        <v>1129.2342487502049</v>
      </c>
      <c r="H123" s="37">
        <f>Blad1!L108*((('Under Pro'!$D$5-'Under Pro'!$F$5)/(LN(('Under Pro'!$D$5-'Under Pro'!$H$5)/('Under Pro'!$F$5-'Under Pro'!$H$5))))/49.8329)^Blad1!$M$97</f>
        <v>1580.3343954257139</v>
      </c>
    </row>
    <row r="124" spans="3:8" ht="13" x14ac:dyDescent="0.3">
      <c r="C124" s="6">
        <v>3100</v>
      </c>
      <c r="D124" s="54" t="s">
        <v>15</v>
      </c>
      <c r="E124" s="54" t="s">
        <v>15</v>
      </c>
      <c r="F124" s="37">
        <f>Blad1!G109*((('Under Pro'!$D$5-'Under Pro'!$F$5)/(LN(('Under Pro'!$D$5-'Under Pro'!$H$5)/('Under Pro'!$F$5-'Under Pro'!$H$5))))/49.8329)^Blad1!$H$97</f>
        <v>915.55523190391114</v>
      </c>
      <c r="G124" s="37">
        <f>Blad1!J109*((('Under Pro'!$D$5-'Under Pro'!$F$5)/(LN(('Under Pro'!$D$5-'Under Pro'!$H$5)/('Under Pro'!$F$5-'Under Pro'!$H$5))))/49.8329)^Blad1!$K$97</f>
        <v>1215.7940356671063</v>
      </c>
      <c r="H124" s="37">
        <f>Blad1!L109*((('Under Pro'!$D$5-'Under Pro'!$F$5)/(LN(('Under Pro'!$D$5-'Under Pro'!$H$5)/('Under Pro'!$F$5-'Under Pro'!$H$5))))/49.8329)^Blad1!$M$97</f>
        <v>1702.0127244631865</v>
      </c>
    </row>
    <row r="125" spans="3:8" ht="13" x14ac:dyDescent="0.3">
      <c r="C125" s="6">
        <v>3300</v>
      </c>
      <c r="D125" s="54" t="s">
        <v>15</v>
      </c>
      <c r="E125" s="54" t="s">
        <v>15</v>
      </c>
      <c r="F125" s="37">
        <f>Blad1!G110*((('Under Pro'!$D$5-'Under Pro'!$F$5)/(LN(('Under Pro'!$D$5-'Under Pro'!$H$5)/('Under Pro'!$F$5-'Under Pro'!$H$5))))/49.8329)^Blad1!$H$97</f>
        <v>980.84604260694539</v>
      </c>
      <c r="G125" s="37">
        <f>Blad1!J110*((('Under Pro'!$D$5-'Under Pro'!$F$5)/(LN(('Under Pro'!$D$5-'Under Pro'!$H$5)/('Under Pro'!$F$5-'Under Pro'!$H$5))))/49.8329)^Blad1!$K$97</f>
        <v>1302.8484499378185</v>
      </c>
      <c r="H125" s="37">
        <f>Blad1!L110*((('Under Pro'!$D$5-'Under Pro'!$F$5)/(LN(('Under Pro'!$D$5-'Under Pro'!$H$5)/('Under Pro'!$F$5-'Under Pro'!$H$5))))/49.8329)^Blad1!$M$97</f>
        <v>1823.6910535006593</v>
      </c>
    </row>
    <row r="126" spans="3:8" ht="13" x14ac:dyDescent="0.3">
      <c r="C126" s="6">
        <v>3500</v>
      </c>
      <c r="D126" s="54" t="s">
        <v>15</v>
      </c>
      <c r="E126" s="54" t="s">
        <v>15</v>
      </c>
      <c r="F126" s="37">
        <f>Blad1!G111*((('Under Pro'!$D$5-'Under Pro'!$F$5)/(LN(('Under Pro'!$D$5-'Under Pro'!$H$5)/('Under Pro'!$F$5-'Under Pro'!$H$5))))/49.8329)^Blad1!$H$97</f>
        <v>1046.1368533099796</v>
      </c>
      <c r="G126" s="37">
        <f>Blad1!J111*((('Under Pro'!$D$5-'Under Pro'!$F$5)/(LN(('Under Pro'!$D$5-'Under Pro'!$H$5)/('Under Pro'!$F$5-'Under Pro'!$H$5))))/49.8329)^Blad1!$K$97</f>
        <v>1389.9028642085307</v>
      </c>
      <c r="H126" s="37">
        <f>Blad1!L111*((('Under Pro'!$D$5-'Under Pro'!$F$5)/(LN(('Under Pro'!$D$5-'Under Pro'!$H$5)/('Under Pro'!$F$5-'Under Pro'!$H$5))))/49.8329)^Blad1!$M$97</f>
        <v>1945.3693825381322</v>
      </c>
    </row>
    <row r="127" spans="3:8" ht="13" x14ac:dyDescent="0.3">
      <c r="C127" s="6">
        <v>3700</v>
      </c>
      <c r="D127" s="54" t="s">
        <v>15</v>
      </c>
      <c r="E127" s="54" t="s">
        <v>15</v>
      </c>
      <c r="F127" s="37">
        <f>Blad1!G112*((('Under Pro'!$D$5-'Under Pro'!$F$5)/(LN(('Under Pro'!$D$5-'Under Pro'!$H$5)/('Under Pro'!$F$5-'Under Pro'!$H$5))))/49.8329)^Blad1!$H$97</f>
        <v>1111.4276640130138</v>
      </c>
      <c r="G127" s="37">
        <f>Blad1!J112*((('Under Pro'!$D$5-'Under Pro'!$F$5)/(LN(('Under Pro'!$D$5-'Under Pro'!$H$5)/('Under Pro'!$F$5-'Under Pro'!$H$5))))/49.8329)^Blad1!$K$97</f>
        <v>1476.4626511254321</v>
      </c>
      <c r="H127" s="37">
        <f>Blad1!L112*((('Under Pro'!$D$5-'Under Pro'!$F$5)/(LN(('Under Pro'!$D$5-'Under Pro'!$H$5)/('Under Pro'!$F$5-'Under Pro'!$H$5))))/49.8329)^Blad1!$M$97</f>
        <v>2067.0477115756048</v>
      </c>
    </row>
    <row r="128" spans="3:8" ht="13" x14ac:dyDescent="0.3">
      <c r="C128" s="6">
        <v>3900</v>
      </c>
      <c r="D128" s="54" t="s">
        <v>15</v>
      </c>
      <c r="E128" s="54" t="s">
        <v>15</v>
      </c>
      <c r="F128" s="37">
        <f>Blad1!G113*((('Under Pro'!$D$5-'Under Pro'!$F$5)/(LN(('Under Pro'!$D$5-'Under Pro'!$H$5)/('Under Pro'!$F$5-'Under Pro'!$H$5))))/49.8329)^Blad1!$H$97</f>
        <v>1177.2131020698587</v>
      </c>
      <c r="G128" s="37">
        <f>Blad1!J113*((('Under Pro'!$D$5-'Under Pro'!$F$5)/(LN(('Under Pro'!$D$5-'Under Pro'!$H$5)/('Under Pro'!$F$5-'Under Pro'!$H$5))))/49.8329)^Blad1!$K$97</f>
        <v>1563.5170653961443</v>
      </c>
      <c r="H128" s="37">
        <f>Blad1!L113*((('Under Pro'!$D$5-'Under Pro'!$F$5)/(LN(('Under Pro'!$D$5-'Under Pro'!$H$5)/('Under Pro'!$F$5-'Under Pro'!$H$5))))/49.8329)^Blad1!$M$97</f>
        <v>2188.2314132592669</v>
      </c>
    </row>
    <row r="129" spans="3:8" ht="13" x14ac:dyDescent="0.3">
      <c r="C129" s="6">
        <v>4100</v>
      </c>
      <c r="D129" s="54" t="s">
        <v>15</v>
      </c>
      <c r="E129" s="54" t="s">
        <v>15</v>
      </c>
      <c r="F129" s="37">
        <f>Blad1!G114*((('Under Pro'!$D$5-'Under Pro'!$F$5)/(LN(('Under Pro'!$D$5-'Under Pro'!$H$5)/('Under Pro'!$F$5-'Under Pro'!$H$5))))/49.8329)^Blad1!$H$97</f>
        <v>1242.503912772893</v>
      </c>
      <c r="G129" s="37">
        <f>Blad1!J114*((('Under Pro'!$D$5-'Under Pro'!$F$5)/(LN(('Under Pro'!$D$5-'Under Pro'!$H$5)/('Under Pro'!$F$5-'Under Pro'!$H$5))))/49.8329)^Blad1!$K$97</f>
        <v>1650.0768523130457</v>
      </c>
      <c r="H129" s="37">
        <f>Blad1!L114*((('Under Pro'!$D$5-'Under Pro'!$F$5)/(LN(('Under Pro'!$D$5-'Under Pro'!$H$5)/('Under Pro'!$F$5-'Under Pro'!$H$5))))/49.8329)^Blad1!$M$97</f>
        <v>2309.9097422967398</v>
      </c>
    </row>
    <row r="130" spans="3:8" ht="13" x14ac:dyDescent="0.3">
      <c r="C130" s="6">
        <v>4300</v>
      </c>
      <c r="D130" s="54" t="s">
        <v>15</v>
      </c>
      <c r="E130" s="54" t="s">
        <v>15</v>
      </c>
      <c r="F130" s="37">
        <f>Blad1!G115*((('Under Pro'!$D$5-'Under Pro'!$F$5)/(LN(('Under Pro'!$D$5-'Under Pro'!$H$5)/('Under Pro'!$F$5-'Under Pro'!$H$5))))/49.8329)^Blad1!$H$97</f>
        <v>1307.7947234759272</v>
      </c>
      <c r="G130" s="37">
        <f>Blad1!J115*((('Under Pro'!$D$5-'Under Pro'!$F$5)/(LN(('Under Pro'!$D$5-'Under Pro'!$H$5)/('Under Pro'!$F$5-'Under Pro'!$H$5))))/49.8329)^Blad1!$K$97</f>
        <v>1737.1312665837579</v>
      </c>
      <c r="H130" s="37">
        <f>Blad1!L115*((('Under Pro'!$D$5-'Under Pro'!$F$5)/(LN(('Under Pro'!$D$5-'Under Pro'!$H$5)/('Under Pro'!$F$5-'Under Pro'!$H$5))))/49.8329)^Blad1!$M$97</f>
        <v>2431.5880713342126</v>
      </c>
    </row>
    <row r="131" spans="3:8" ht="13" x14ac:dyDescent="0.3">
      <c r="C131" s="6">
        <v>4500</v>
      </c>
      <c r="D131" s="54" t="s">
        <v>15</v>
      </c>
      <c r="E131" s="54" t="s">
        <v>15</v>
      </c>
      <c r="F131" s="37">
        <f>Blad1!G116*((('Under Pro'!$D$5-'Under Pro'!$F$5)/(LN(('Under Pro'!$D$5-'Under Pro'!$H$5)/('Under Pro'!$F$5-'Under Pro'!$H$5))))/49.8329)^Blad1!$H$97</f>
        <v>1373.0855341789613</v>
      </c>
      <c r="G131" s="37">
        <f>Blad1!J116*((('Under Pro'!$D$5-'Under Pro'!$F$5)/(LN(('Under Pro'!$D$5-'Under Pro'!$H$5)/('Under Pro'!$F$5-'Under Pro'!$H$5))))/49.8329)^Blad1!$K$97</f>
        <v>1824.1856808544703</v>
      </c>
      <c r="H131" s="37">
        <f>Blad1!L116*((('Under Pro'!$D$5-'Under Pro'!$F$5)/(LN(('Under Pro'!$D$5-'Under Pro'!$H$5)/('Under Pro'!$F$5-'Under Pro'!$H$5))))/49.8329)^Blad1!$M$97</f>
        <v>2553.2664003716854</v>
      </c>
    </row>
    <row r="132" spans="3:8" ht="13" x14ac:dyDescent="0.3">
      <c r="C132" s="6">
        <v>4700</v>
      </c>
      <c r="D132" s="54" t="s">
        <v>15</v>
      </c>
      <c r="E132" s="54" t="s">
        <v>15</v>
      </c>
      <c r="F132" s="37">
        <f>Blad1!G117*((('Under Pro'!$D$5-'Under Pro'!$F$5)/(LN(('Under Pro'!$D$5-'Under Pro'!$H$5)/('Under Pro'!$F$5-'Under Pro'!$H$5))))/49.8329)^Blad1!$H$97</f>
        <v>1438.3763448819955</v>
      </c>
      <c r="G132" s="37">
        <f>Blad1!J117*((('Under Pro'!$D$5-'Under Pro'!$F$5)/(LN(('Under Pro'!$D$5-'Under Pro'!$H$5)/('Under Pro'!$F$5-'Under Pro'!$H$5))))/49.8329)^Blad1!$K$97</f>
        <v>1910.7454677713715</v>
      </c>
      <c r="H132" s="37">
        <f>Blad1!L117*((('Under Pro'!$D$5-'Under Pro'!$F$5)/(LN(('Under Pro'!$D$5-'Under Pro'!$H$5)/('Under Pro'!$F$5-'Under Pro'!$H$5))))/49.8329)^Blad1!$M$97</f>
        <v>2674.9447294091583</v>
      </c>
    </row>
    <row r="133" spans="3:8" ht="13" x14ac:dyDescent="0.3">
      <c r="C133" s="6">
        <v>4900</v>
      </c>
      <c r="D133" s="54" t="s">
        <v>15</v>
      </c>
      <c r="E133" s="54" t="s">
        <v>15</v>
      </c>
      <c r="F133" s="37">
        <f>Blad1!G118*((('Under Pro'!$D$5-'Under Pro'!$F$5)/(LN(('Under Pro'!$D$5-'Under Pro'!$H$5)/('Under Pro'!$F$5-'Under Pro'!$H$5))))/49.8329)^Blad1!$H$97</f>
        <v>1504.1617829388406</v>
      </c>
      <c r="G133" s="37">
        <f>Blad1!J118*((('Under Pro'!$D$5-'Under Pro'!$F$5)/(LN(('Under Pro'!$D$5-'Under Pro'!$H$5)/('Under Pro'!$F$5-'Under Pro'!$H$5))))/49.8329)^Blad1!$K$97</f>
        <v>1997.7998820420839</v>
      </c>
      <c r="H133" s="37">
        <f>Blad1!L118*((('Under Pro'!$D$5-'Under Pro'!$F$5)/(LN(('Under Pro'!$D$5-'Under Pro'!$H$5)/('Under Pro'!$F$5-'Under Pro'!$H$5))))/49.8329)^Blad1!$M$97</f>
        <v>2796.1284310928199</v>
      </c>
    </row>
    <row r="134" spans="3:8" ht="13" x14ac:dyDescent="0.3">
      <c r="C134" s="43"/>
      <c r="D134" s="44"/>
      <c r="E134" s="28"/>
      <c r="F134" s="28"/>
      <c r="G134" s="28"/>
      <c r="H134" s="45"/>
    </row>
    <row r="136" spans="3:8" x14ac:dyDescent="0.25">
      <c r="C136" s="14" t="s">
        <v>9</v>
      </c>
      <c r="D136" s="14"/>
    </row>
    <row r="137" spans="3:8" x14ac:dyDescent="0.25">
      <c r="C137" s="14" t="s">
        <v>10</v>
      </c>
      <c r="D137" s="14"/>
    </row>
  </sheetData>
  <sheetProtection algorithmName="SHA-512" hashValue="Aw2jMYdYna/U15YC1mB7WP7BebJziPwBmJNcLq/t49WAWmFXmPME6P3sSFwcD18rfYkOIDsP8VO5USIqvPzX+w==" saltValue="/M36Hev6g1XTEnN30AXxZw==" spinCount="100000" sheet="1" objects="1" scenarios="1"/>
  <mergeCells count="12">
    <mergeCell ref="D107:H107"/>
    <mergeCell ref="C105:H105"/>
    <mergeCell ref="C73:H73"/>
    <mergeCell ref="D42:H42"/>
    <mergeCell ref="D74:H74"/>
    <mergeCell ref="D75:H75"/>
    <mergeCell ref="D43:H43"/>
    <mergeCell ref="C9:H9"/>
    <mergeCell ref="C41:H41"/>
    <mergeCell ref="D10:H10"/>
    <mergeCell ref="D11:H11"/>
    <mergeCell ref="D106:H106"/>
  </mergeCells>
  <phoneticPr fontId="2" type="noConversion"/>
  <pageMargins left="0.75" right="0.75" top="1" bottom="1" header="0.5" footer="0.5"/>
  <pageSetup paperSize="9" scale="74" fitToHeight="0" orientation="portrait" r:id="rId1"/>
  <headerFooter alignWithMargins="0"/>
  <rowBreaks count="1" manualBreakCount="1">
    <brk id="70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19"/>
  <sheetViews>
    <sheetView workbookViewId="0">
      <selection activeCell="F69" sqref="F69"/>
    </sheetView>
  </sheetViews>
  <sheetFormatPr baseColWidth="10" defaultColWidth="8.7265625" defaultRowHeight="12.5" x14ac:dyDescent="0.25"/>
  <cols>
    <col min="1" max="1" width="7.453125" customWidth="1"/>
    <col min="2" max="2" width="6.6328125" customWidth="1"/>
    <col min="3" max="3" width="14.36328125" customWidth="1"/>
    <col min="5" max="5" width="14.36328125" customWidth="1"/>
    <col min="6" max="6" width="9" customWidth="1"/>
    <col min="7" max="7" width="14.90625" customWidth="1"/>
    <col min="8" max="8" width="9.08984375" customWidth="1"/>
    <col min="9" max="9" width="0" hidden="1" customWidth="1"/>
    <col min="10" max="10" width="14.90625" customWidth="1"/>
    <col min="12" max="12" width="14.90625" customWidth="1"/>
  </cols>
  <sheetData>
    <row r="3" spans="1:13" ht="18.75" customHeight="1" thickBot="1" x14ac:dyDescent="0.35">
      <c r="A3" s="26"/>
    </row>
    <row r="4" spans="1:13" ht="28.5" customHeight="1" x14ac:dyDescent="0.3">
      <c r="A4" s="77" t="s">
        <v>13</v>
      </c>
      <c r="B4" s="55" t="s">
        <v>14</v>
      </c>
      <c r="C4" s="80">
        <v>140</v>
      </c>
      <c r="D4" s="81"/>
      <c r="E4" s="80">
        <v>180</v>
      </c>
      <c r="F4" s="81"/>
      <c r="G4" s="80">
        <v>230</v>
      </c>
      <c r="H4" s="81"/>
      <c r="I4" s="32"/>
      <c r="J4" s="80">
        <v>300</v>
      </c>
      <c r="K4" s="81"/>
      <c r="L4" s="80">
        <v>380</v>
      </c>
      <c r="M4" s="81"/>
    </row>
    <row r="5" spans="1:13" ht="21.75" customHeight="1" x14ac:dyDescent="0.3">
      <c r="A5" s="78"/>
      <c r="B5" s="15" t="s">
        <v>1</v>
      </c>
      <c r="C5" s="82" t="s">
        <v>3</v>
      </c>
      <c r="D5" s="83"/>
      <c r="E5" s="82" t="s">
        <v>3</v>
      </c>
      <c r="F5" s="83"/>
      <c r="G5" s="82" t="s">
        <v>3</v>
      </c>
      <c r="H5" s="83"/>
      <c r="I5" s="33"/>
      <c r="J5" s="82" t="s">
        <v>3</v>
      </c>
      <c r="K5" s="83"/>
      <c r="L5" s="82" t="s">
        <v>3</v>
      </c>
      <c r="M5" s="83"/>
    </row>
    <row r="6" spans="1:13" ht="16.649999999999999" customHeight="1" x14ac:dyDescent="0.25">
      <c r="A6" s="78"/>
      <c r="B6" s="16" t="s">
        <v>2</v>
      </c>
      <c r="C6" s="4" t="s">
        <v>0</v>
      </c>
      <c r="D6" s="1" t="s">
        <v>11</v>
      </c>
      <c r="E6" s="4" t="s">
        <v>0</v>
      </c>
      <c r="F6" s="1" t="s">
        <v>11</v>
      </c>
      <c r="G6" s="4" t="s">
        <v>0</v>
      </c>
      <c r="H6" s="1" t="s">
        <v>11</v>
      </c>
      <c r="I6" s="33"/>
      <c r="J6" s="4" t="s">
        <v>0</v>
      </c>
      <c r="K6" s="1" t="s">
        <v>11</v>
      </c>
      <c r="L6" s="4" t="s">
        <v>0</v>
      </c>
      <c r="M6" s="1" t="s">
        <v>11</v>
      </c>
    </row>
    <row r="7" spans="1:13" ht="15" customHeight="1" x14ac:dyDescent="0.25">
      <c r="A7" s="78"/>
      <c r="B7" s="18">
        <v>700</v>
      </c>
      <c r="C7" s="21">
        <v>84</v>
      </c>
      <c r="D7" s="2"/>
      <c r="E7" s="21">
        <v>109</v>
      </c>
      <c r="F7" s="19"/>
      <c r="G7" s="21">
        <v>132</v>
      </c>
      <c r="H7" s="2"/>
      <c r="I7" s="33"/>
      <c r="J7" s="21">
        <v>174</v>
      </c>
      <c r="K7" s="19"/>
      <c r="L7" s="21">
        <v>230</v>
      </c>
      <c r="M7" s="2"/>
    </row>
    <row r="8" spans="1:13" ht="15" customHeight="1" x14ac:dyDescent="0.25">
      <c r="A8" s="78"/>
      <c r="B8" s="17">
        <v>800</v>
      </c>
      <c r="C8" s="21">
        <v>105</v>
      </c>
      <c r="D8" s="2"/>
      <c r="E8" s="21">
        <v>137</v>
      </c>
      <c r="F8" s="19"/>
      <c r="G8" s="21">
        <v>166</v>
      </c>
      <c r="H8" s="2"/>
      <c r="I8" s="33"/>
      <c r="J8" s="21">
        <v>218</v>
      </c>
      <c r="K8" s="19"/>
      <c r="L8" s="21">
        <v>287</v>
      </c>
      <c r="M8" s="2"/>
    </row>
    <row r="9" spans="1:13" ht="15" customHeight="1" x14ac:dyDescent="0.25">
      <c r="A9" s="78"/>
      <c r="B9" s="18">
        <v>900</v>
      </c>
      <c r="C9" s="21">
        <v>126</v>
      </c>
      <c r="D9" s="2"/>
      <c r="E9" s="21">
        <v>164</v>
      </c>
      <c r="F9" s="19"/>
      <c r="G9" s="21">
        <v>199</v>
      </c>
      <c r="H9" s="2"/>
      <c r="I9" s="33"/>
      <c r="J9" s="21">
        <v>262</v>
      </c>
      <c r="K9" s="19"/>
      <c r="L9" s="21">
        <v>344</v>
      </c>
      <c r="M9" s="2"/>
    </row>
    <row r="10" spans="1:13" ht="15" customHeight="1" x14ac:dyDescent="0.25">
      <c r="A10" s="78"/>
      <c r="B10" s="17">
        <v>1000</v>
      </c>
      <c r="C10" s="21">
        <v>147</v>
      </c>
      <c r="D10" s="23">
        <v>1.3620000000000001</v>
      </c>
      <c r="E10" s="21">
        <v>191</v>
      </c>
      <c r="F10" s="23">
        <v>1.3620000000000001</v>
      </c>
      <c r="G10" s="21">
        <v>232</v>
      </c>
      <c r="H10" s="23">
        <v>1.3620000000000001</v>
      </c>
      <c r="I10" s="34"/>
      <c r="J10" s="21">
        <v>305</v>
      </c>
      <c r="K10" s="23">
        <v>1.3620000000000001</v>
      </c>
      <c r="L10" s="21">
        <v>402</v>
      </c>
      <c r="M10" s="23">
        <v>1.3620000000000001</v>
      </c>
    </row>
    <row r="11" spans="1:13" ht="15" customHeight="1" x14ac:dyDescent="0.25">
      <c r="A11" s="78"/>
      <c r="B11" s="18">
        <v>1100</v>
      </c>
      <c r="C11" s="21">
        <v>168</v>
      </c>
      <c r="D11" s="2"/>
      <c r="E11" s="21">
        <v>218</v>
      </c>
      <c r="F11" s="19"/>
      <c r="G11" s="21">
        <v>265</v>
      </c>
      <c r="H11" s="2"/>
      <c r="I11" s="35"/>
      <c r="J11" s="21">
        <v>349</v>
      </c>
      <c r="K11" s="19"/>
      <c r="L11" s="21">
        <v>459</v>
      </c>
      <c r="M11" s="2"/>
    </row>
    <row r="12" spans="1:13" ht="15" customHeight="1" x14ac:dyDescent="0.25">
      <c r="A12" s="78"/>
      <c r="B12" s="17">
        <v>1200</v>
      </c>
      <c r="C12" s="21">
        <v>189</v>
      </c>
      <c r="D12" s="2"/>
      <c r="E12" s="21">
        <v>246</v>
      </c>
      <c r="F12" s="19"/>
      <c r="G12" s="21">
        <v>298</v>
      </c>
      <c r="H12" s="2"/>
      <c r="I12" s="33"/>
      <c r="J12" s="21">
        <v>392</v>
      </c>
      <c r="K12" s="19"/>
      <c r="L12" s="21">
        <v>517</v>
      </c>
      <c r="M12" s="2"/>
    </row>
    <row r="13" spans="1:13" ht="15" customHeight="1" x14ac:dyDescent="0.25">
      <c r="A13" s="78"/>
      <c r="B13" s="27">
        <v>1300</v>
      </c>
      <c r="C13" s="21">
        <v>210</v>
      </c>
      <c r="D13" s="2"/>
      <c r="E13" s="21">
        <v>273</v>
      </c>
      <c r="F13" s="19"/>
      <c r="G13" s="21">
        <v>331</v>
      </c>
      <c r="H13" s="2"/>
      <c r="I13" s="33"/>
      <c r="J13" s="21">
        <v>436</v>
      </c>
      <c r="K13" s="19"/>
      <c r="L13" s="21">
        <v>574</v>
      </c>
      <c r="M13" s="2"/>
    </row>
    <row r="14" spans="1:13" ht="15" customHeight="1" x14ac:dyDescent="0.25">
      <c r="A14" s="78"/>
      <c r="B14" s="17">
        <v>1500</v>
      </c>
      <c r="C14" s="21">
        <v>252</v>
      </c>
      <c r="D14" s="2"/>
      <c r="E14" s="21">
        <v>328</v>
      </c>
      <c r="F14" s="19"/>
      <c r="G14" s="21">
        <v>397</v>
      </c>
      <c r="H14" s="2"/>
      <c r="I14" s="33"/>
      <c r="J14" s="21">
        <v>523</v>
      </c>
      <c r="K14" s="19"/>
      <c r="L14" s="21">
        <v>689</v>
      </c>
      <c r="M14" s="2"/>
    </row>
    <row r="15" spans="1:13" ht="15" customHeight="1" x14ac:dyDescent="0.25">
      <c r="A15" s="78"/>
      <c r="B15" s="27">
        <v>1700</v>
      </c>
      <c r="C15" s="21">
        <v>294</v>
      </c>
      <c r="D15" s="2"/>
      <c r="E15" s="21">
        <v>382</v>
      </c>
      <c r="F15" s="19"/>
      <c r="G15" s="21">
        <v>463</v>
      </c>
      <c r="H15" s="2"/>
      <c r="I15" s="33"/>
      <c r="J15" s="21">
        <v>610</v>
      </c>
      <c r="K15" s="19"/>
      <c r="L15" s="21">
        <v>804</v>
      </c>
      <c r="M15" s="2"/>
    </row>
    <row r="16" spans="1:13" ht="15" customHeight="1" x14ac:dyDescent="0.25">
      <c r="A16" s="78"/>
      <c r="B16" s="17">
        <v>1900</v>
      </c>
      <c r="C16" s="21">
        <v>336</v>
      </c>
      <c r="D16" s="2"/>
      <c r="E16" s="21">
        <v>437</v>
      </c>
      <c r="F16" s="19"/>
      <c r="G16" s="21">
        <v>530</v>
      </c>
      <c r="H16" s="2"/>
      <c r="I16" s="33"/>
      <c r="J16" s="21">
        <v>698</v>
      </c>
      <c r="K16" s="19"/>
      <c r="L16" s="21">
        <v>918</v>
      </c>
      <c r="M16" s="2"/>
    </row>
    <row r="17" spans="1:14" ht="15" customHeight="1" x14ac:dyDescent="0.25">
      <c r="A17" s="78"/>
      <c r="B17" s="27">
        <v>2100</v>
      </c>
      <c r="C17" s="21">
        <v>378</v>
      </c>
      <c r="D17" s="2"/>
      <c r="E17" s="21">
        <v>491</v>
      </c>
      <c r="F17" s="19"/>
      <c r="G17" s="21">
        <v>596</v>
      </c>
      <c r="H17" s="2"/>
      <c r="I17" s="33"/>
      <c r="J17" s="21">
        <v>785</v>
      </c>
      <c r="K17" s="19"/>
      <c r="L17" s="21">
        <v>1033</v>
      </c>
      <c r="M17" s="2"/>
    </row>
    <row r="18" spans="1:14" ht="15" customHeight="1" x14ac:dyDescent="0.25">
      <c r="A18" s="78"/>
      <c r="B18" s="17">
        <v>2300</v>
      </c>
      <c r="C18" s="21">
        <v>420</v>
      </c>
      <c r="D18" s="2"/>
      <c r="E18" s="21">
        <v>546</v>
      </c>
      <c r="F18" s="19"/>
      <c r="G18" s="21">
        <v>662</v>
      </c>
      <c r="H18" s="2"/>
      <c r="I18" s="33"/>
      <c r="J18" s="21">
        <v>872</v>
      </c>
      <c r="K18" s="19"/>
      <c r="L18" s="21">
        <v>1148</v>
      </c>
      <c r="M18" s="2"/>
    </row>
    <row r="19" spans="1:14" ht="15" customHeight="1" x14ac:dyDescent="0.25">
      <c r="A19" s="78"/>
      <c r="B19" s="27">
        <v>2500</v>
      </c>
      <c r="C19" s="21">
        <v>462</v>
      </c>
      <c r="D19" s="2"/>
      <c r="E19" s="21">
        <v>601</v>
      </c>
      <c r="F19" s="19"/>
      <c r="G19" s="21">
        <v>728</v>
      </c>
      <c r="H19" s="2"/>
      <c r="I19" s="33"/>
      <c r="J19" s="21">
        <v>959</v>
      </c>
      <c r="K19" s="19"/>
      <c r="L19" s="21">
        <v>1263</v>
      </c>
      <c r="M19" s="2"/>
    </row>
    <row r="20" spans="1:14" ht="15" customHeight="1" thickBot="1" x14ac:dyDescent="0.3">
      <c r="A20" s="78"/>
      <c r="B20" s="17">
        <v>2700</v>
      </c>
      <c r="C20" s="21">
        <v>504</v>
      </c>
      <c r="D20" s="2"/>
      <c r="E20" s="21">
        <v>655</v>
      </c>
      <c r="F20" s="19"/>
      <c r="G20" s="21">
        <v>794</v>
      </c>
      <c r="H20" s="2"/>
      <c r="I20" s="36"/>
      <c r="J20" s="21">
        <v>1046</v>
      </c>
      <c r="K20" s="19"/>
      <c r="L20" s="21">
        <v>1378</v>
      </c>
      <c r="M20" s="2"/>
    </row>
    <row r="21" spans="1:14" ht="15" customHeight="1" thickBot="1" x14ac:dyDescent="0.3">
      <c r="A21" s="78"/>
      <c r="B21" s="27">
        <v>2900</v>
      </c>
      <c r="C21" s="21">
        <v>546</v>
      </c>
      <c r="D21" s="51"/>
      <c r="E21" s="21">
        <v>710</v>
      </c>
      <c r="F21" s="19"/>
      <c r="G21" s="21">
        <v>861</v>
      </c>
      <c r="H21" s="2"/>
      <c r="I21" s="36"/>
      <c r="J21" s="21">
        <v>1134</v>
      </c>
      <c r="K21" s="51"/>
      <c r="L21" s="21">
        <v>1492</v>
      </c>
      <c r="M21" s="2"/>
    </row>
    <row r="22" spans="1:14" ht="15" customHeight="1" x14ac:dyDescent="0.25">
      <c r="A22" s="78"/>
      <c r="B22" s="17">
        <v>3100</v>
      </c>
      <c r="C22" s="21">
        <v>588</v>
      </c>
      <c r="D22" s="50"/>
      <c r="E22" s="21">
        <v>764</v>
      </c>
      <c r="F22" s="51"/>
      <c r="G22" s="21">
        <v>927</v>
      </c>
      <c r="H22" s="51"/>
      <c r="I22" s="33"/>
      <c r="J22" s="21">
        <v>1221</v>
      </c>
      <c r="K22" s="52"/>
      <c r="L22" s="21">
        <v>1607</v>
      </c>
      <c r="M22" s="51"/>
    </row>
    <row r="23" spans="1:14" ht="15" customHeight="1" x14ac:dyDescent="0.25">
      <c r="A23" s="78"/>
      <c r="B23" s="27">
        <v>3300</v>
      </c>
      <c r="C23" s="21">
        <v>630</v>
      </c>
      <c r="D23" s="2"/>
      <c r="E23" s="21">
        <v>819</v>
      </c>
      <c r="F23" s="19"/>
      <c r="G23" s="21">
        <v>993</v>
      </c>
      <c r="H23" s="2"/>
      <c r="I23" s="33"/>
      <c r="J23" s="21">
        <v>1308</v>
      </c>
      <c r="K23" s="19"/>
      <c r="L23" s="21">
        <v>1722</v>
      </c>
      <c r="M23" s="2"/>
    </row>
    <row r="24" spans="1:14" ht="15" customHeight="1" x14ac:dyDescent="0.25">
      <c r="A24" s="78"/>
      <c r="B24" s="17">
        <v>3500</v>
      </c>
      <c r="C24" s="21">
        <v>672</v>
      </c>
      <c r="D24" s="2"/>
      <c r="E24" s="21">
        <v>874</v>
      </c>
      <c r="F24" s="19"/>
      <c r="G24" s="21">
        <v>1059</v>
      </c>
      <c r="H24" s="2"/>
      <c r="I24" s="33"/>
      <c r="J24" s="21">
        <v>1395</v>
      </c>
      <c r="K24" s="19"/>
      <c r="L24" s="21">
        <v>1837</v>
      </c>
      <c r="M24" s="2"/>
    </row>
    <row r="25" spans="1:14" ht="15" customHeight="1" x14ac:dyDescent="0.25">
      <c r="A25" s="78"/>
      <c r="B25" s="27">
        <v>3700</v>
      </c>
      <c r="C25" s="21">
        <v>714</v>
      </c>
      <c r="D25" s="2"/>
      <c r="E25" s="21">
        <v>928</v>
      </c>
      <c r="F25" s="19"/>
      <c r="G25" s="21">
        <v>1125</v>
      </c>
      <c r="H25" s="2"/>
      <c r="I25" s="33"/>
      <c r="J25" s="21">
        <v>1482</v>
      </c>
      <c r="K25" s="19"/>
      <c r="L25" s="21">
        <v>1952</v>
      </c>
      <c r="M25" s="2"/>
    </row>
    <row r="26" spans="1:14" ht="15" customHeight="1" thickBot="1" x14ac:dyDescent="0.3">
      <c r="A26" s="78"/>
      <c r="B26" s="17">
        <v>3900</v>
      </c>
      <c r="C26" s="21">
        <v>756</v>
      </c>
      <c r="D26" s="2"/>
      <c r="E26" s="21">
        <v>983</v>
      </c>
      <c r="F26" s="19"/>
      <c r="G26" s="21">
        <v>1192</v>
      </c>
      <c r="H26" s="2"/>
      <c r="I26" s="36"/>
      <c r="J26" s="21">
        <v>1570</v>
      </c>
      <c r="K26" s="19"/>
      <c r="L26" s="21">
        <v>2066</v>
      </c>
      <c r="M26" s="2"/>
    </row>
    <row r="27" spans="1:14" ht="15" customHeight="1" thickBot="1" x14ac:dyDescent="0.3">
      <c r="A27" s="78"/>
      <c r="B27" s="27">
        <v>4100</v>
      </c>
      <c r="C27" s="21">
        <v>798</v>
      </c>
      <c r="D27" s="2"/>
      <c r="E27" s="21">
        <v>1037</v>
      </c>
      <c r="F27" s="51"/>
      <c r="G27" s="21">
        <v>1258</v>
      </c>
      <c r="H27" s="2"/>
      <c r="I27" s="36"/>
      <c r="J27" s="21">
        <v>1657</v>
      </c>
      <c r="K27" s="19"/>
      <c r="L27" s="21">
        <v>2181</v>
      </c>
      <c r="M27" s="2"/>
    </row>
    <row r="28" spans="1:14" ht="15" customHeight="1" x14ac:dyDescent="0.25">
      <c r="A28" s="78"/>
      <c r="B28" s="17">
        <v>4300</v>
      </c>
      <c r="C28" s="21">
        <v>840</v>
      </c>
      <c r="D28" s="51"/>
      <c r="E28" s="21">
        <v>1092</v>
      </c>
      <c r="F28" s="52"/>
      <c r="G28" s="21">
        <v>1324</v>
      </c>
      <c r="H28" s="51"/>
      <c r="I28" s="33"/>
      <c r="J28" s="21">
        <v>1744</v>
      </c>
      <c r="K28" s="51"/>
      <c r="L28" s="21">
        <v>2296</v>
      </c>
      <c r="M28" s="51"/>
    </row>
    <row r="29" spans="1:14" ht="15" customHeight="1" x14ac:dyDescent="0.25">
      <c r="A29" s="78"/>
      <c r="B29" s="27">
        <v>4500</v>
      </c>
      <c r="C29" s="21">
        <v>882</v>
      </c>
      <c r="D29" s="2"/>
      <c r="E29" s="21">
        <v>1147</v>
      </c>
      <c r="F29" s="19"/>
      <c r="G29" s="21">
        <v>1390</v>
      </c>
      <c r="H29" s="2"/>
      <c r="I29" s="33"/>
      <c r="J29" s="21">
        <v>1831</v>
      </c>
      <c r="K29" s="19"/>
      <c r="L29" s="21">
        <v>2411</v>
      </c>
      <c r="M29" s="2"/>
    </row>
    <row r="30" spans="1:14" ht="15" customHeight="1" x14ac:dyDescent="0.25">
      <c r="A30" s="78"/>
      <c r="B30" s="17">
        <v>4700</v>
      </c>
      <c r="C30" s="21">
        <v>924</v>
      </c>
      <c r="D30" s="2"/>
      <c r="E30" s="21">
        <v>1201</v>
      </c>
      <c r="F30" s="19"/>
      <c r="G30" s="21">
        <v>1456</v>
      </c>
      <c r="H30" s="2"/>
      <c r="I30" s="33"/>
      <c r="J30" s="21">
        <v>1918</v>
      </c>
      <c r="K30" s="19"/>
      <c r="L30" s="21">
        <v>2526</v>
      </c>
      <c r="M30" s="2"/>
    </row>
    <row r="31" spans="1:14" ht="15" customHeight="1" thickBot="1" x14ac:dyDescent="0.3">
      <c r="A31" s="79"/>
      <c r="B31" s="46">
        <v>4900</v>
      </c>
      <c r="C31" s="21">
        <v>966</v>
      </c>
      <c r="D31" s="5"/>
      <c r="E31" s="47">
        <v>1256</v>
      </c>
      <c r="F31" s="20"/>
      <c r="G31" s="47">
        <v>1523</v>
      </c>
      <c r="H31" s="5"/>
      <c r="I31" s="36"/>
      <c r="J31" s="21">
        <v>2006</v>
      </c>
      <c r="K31" s="20"/>
      <c r="L31" s="47">
        <v>2640</v>
      </c>
      <c r="M31" s="5"/>
    </row>
    <row r="32" spans="1:14" ht="50.15" customHeight="1" thickBot="1" x14ac:dyDescent="0.35">
      <c r="A32" s="25"/>
      <c r="C32" s="58">
        <v>0.11</v>
      </c>
      <c r="D32" s="3"/>
      <c r="E32" s="61">
        <v>0.21</v>
      </c>
      <c r="F32" s="3"/>
      <c r="G32" s="57">
        <v>0.11</v>
      </c>
      <c r="H32" t="s">
        <v>4</v>
      </c>
      <c r="J32" s="59">
        <v>0.13</v>
      </c>
      <c r="L32" s="57">
        <v>0.04</v>
      </c>
      <c r="N32" t="s">
        <v>24</v>
      </c>
    </row>
    <row r="33" spans="1:13" ht="29.25" customHeight="1" x14ac:dyDescent="0.3">
      <c r="A33" s="84" t="s">
        <v>21</v>
      </c>
      <c r="B33" s="55"/>
      <c r="C33" s="80">
        <v>140</v>
      </c>
      <c r="D33" s="81"/>
      <c r="E33" s="80">
        <v>180</v>
      </c>
      <c r="F33" s="81"/>
      <c r="G33" s="80">
        <v>230</v>
      </c>
      <c r="H33" s="81"/>
      <c r="I33" s="32"/>
      <c r="J33" s="80">
        <v>300</v>
      </c>
      <c r="K33" s="81"/>
      <c r="L33" s="80">
        <v>380</v>
      </c>
      <c r="M33" s="81"/>
    </row>
    <row r="34" spans="1:13" ht="22.5" customHeight="1" x14ac:dyDescent="0.3">
      <c r="A34" s="85"/>
      <c r="B34" s="15" t="s">
        <v>1</v>
      </c>
      <c r="C34" s="82" t="s">
        <v>3</v>
      </c>
      <c r="D34" s="83"/>
      <c r="E34" s="82" t="s">
        <v>3</v>
      </c>
      <c r="F34" s="83"/>
      <c r="G34" s="82" t="s">
        <v>3</v>
      </c>
      <c r="H34" s="83"/>
      <c r="J34" s="82" t="s">
        <v>3</v>
      </c>
      <c r="K34" s="83"/>
      <c r="L34" s="82" t="s">
        <v>3</v>
      </c>
      <c r="M34" s="83"/>
    </row>
    <row r="35" spans="1:13" ht="21" customHeight="1" x14ac:dyDescent="0.25">
      <c r="A35" s="85"/>
      <c r="B35" s="16" t="s">
        <v>2</v>
      </c>
      <c r="C35" s="4" t="s">
        <v>0</v>
      </c>
      <c r="D35" s="1" t="s">
        <v>11</v>
      </c>
      <c r="E35" s="4" t="s">
        <v>0</v>
      </c>
      <c r="F35" s="1" t="s">
        <v>11</v>
      </c>
      <c r="G35" s="4" t="s">
        <v>0</v>
      </c>
      <c r="H35" s="1" t="s">
        <v>11</v>
      </c>
      <c r="J35" s="4" t="s">
        <v>0</v>
      </c>
      <c r="K35" s="1" t="s">
        <v>11</v>
      </c>
      <c r="L35" s="4" t="s">
        <v>0</v>
      </c>
      <c r="M35" s="1" t="s">
        <v>11</v>
      </c>
    </row>
    <row r="36" spans="1:13" ht="15" customHeight="1" x14ac:dyDescent="0.25">
      <c r="A36" s="85"/>
      <c r="B36" s="18">
        <v>700</v>
      </c>
      <c r="C36" s="21">
        <v>91</v>
      </c>
      <c r="D36" s="2"/>
      <c r="E36" s="21">
        <v>135</v>
      </c>
      <c r="F36" s="19"/>
      <c r="G36" s="21">
        <v>159</v>
      </c>
      <c r="H36" s="2"/>
      <c r="J36" s="21">
        <v>221</v>
      </c>
      <c r="K36" s="19"/>
      <c r="L36" s="21">
        <v>285</v>
      </c>
      <c r="M36" s="2"/>
    </row>
    <row r="37" spans="1:13" ht="15" customHeight="1" x14ac:dyDescent="0.3">
      <c r="A37" s="85"/>
      <c r="B37" s="17">
        <v>800</v>
      </c>
      <c r="C37" s="21">
        <v>114</v>
      </c>
      <c r="D37" s="2"/>
      <c r="E37" s="21">
        <v>169</v>
      </c>
      <c r="F37" s="19"/>
      <c r="G37" s="21">
        <v>199</v>
      </c>
      <c r="H37" s="2"/>
      <c r="I37" s="26"/>
      <c r="J37" s="21">
        <v>276</v>
      </c>
      <c r="K37" s="19"/>
      <c r="L37" s="21">
        <v>356</v>
      </c>
      <c r="M37" s="2"/>
    </row>
    <row r="38" spans="1:13" ht="15" customHeight="1" x14ac:dyDescent="0.25">
      <c r="A38" s="85"/>
      <c r="B38" s="18">
        <v>900</v>
      </c>
      <c r="C38" s="21">
        <v>137</v>
      </c>
      <c r="D38" s="2"/>
      <c r="E38" s="21">
        <v>203</v>
      </c>
      <c r="F38" s="19"/>
      <c r="G38" s="21">
        <v>238</v>
      </c>
      <c r="H38" s="2"/>
      <c r="J38" s="21">
        <v>331</v>
      </c>
      <c r="K38" s="19"/>
      <c r="L38" s="21">
        <v>427</v>
      </c>
      <c r="M38" s="2"/>
    </row>
    <row r="39" spans="1:13" ht="15" customHeight="1" x14ac:dyDescent="0.25">
      <c r="A39" s="85"/>
      <c r="B39" s="17">
        <v>1000</v>
      </c>
      <c r="C39" s="21">
        <v>160</v>
      </c>
      <c r="D39" s="23">
        <v>1.3620000000000001</v>
      </c>
      <c r="E39" s="21">
        <v>237</v>
      </c>
      <c r="F39" s="23">
        <v>1.3620000000000001</v>
      </c>
      <c r="G39" s="21">
        <v>278</v>
      </c>
      <c r="H39" s="23">
        <v>1.3620000000000001</v>
      </c>
      <c r="I39" s="28"/>
      <c r="J39" s="21">
        <v>386</v>
      </c>
      <c r="K39" s="23">
        <v>1.3620000000000001</v>
      </c>
      <c r="L39" s="21">
        <v>498</v>
      </c>
      <c r="M39" s="23">
        <v>1.3620000000000001</v>
      </c>
    </row>
    <row r="40" spans="1:13" ht="15" customHeight="1" x14ac:dyDescent="0.25">
      <c r="A40" s="85"/>
      <c r="B40" s="18">
        <v>1100</v>
      </c>
      <c r="C40" s="21">
        <v>182</v>
      </c>
      <c r="D40" s="2"/>
      <c r="E40" s="21">
        <v>270</v>
      </c>
      <c r="F40" s="19"/>
      <c r="G40" s="21">
        <v>318</v>
      </c>
      <c r="H40" s="2"/>
      <c r="I40" s="29"/>
      <c r="J40" s="21">
        <v>442</v>
      </c>
      <c r="K40" s="19"/>
      <c r="L40" s="21">
        <v>570</v>
      </c>
      <c r="M40" s="2"/>
    </row>
    <row r="41" spans="1:13" ht="15" customHeight="1" x14ac:dyDescent="0.25">
      <c r="A41" s="85"/>
      <c r="B41" s="17">
        <v>1200</v>
      </c>
      <c r="C41" s="21">
        <v>205</v>
      </c>
      <c r="D41" s="2"/>
      <c r="E41" s="21">
        <v>304</v>
      </c>
      <c r="F41" s="19"/>
      <c r="G41" s="21">
        <v>357</v>
      </c>
      <c r="H41" s="2"/>
      <c r="J41" s="21">
        <v>497</v>
      </c>
      <c r="K41" s="19"/>
      <c r="L41" s="21">
        <v>641</v>
      </c>
      <c r="M41" s="2"/>
    </row>
    <row r="42" spans="1:13" ht="15" customHeight="1" x14ac:dyDescent="0.25">
      <c r="A42" s="85"/>
      <c r="B42" s="27">
        <v>1300</v>
      </c>
      <c r="C42" s="21">
        <v>228</v>
      </c>
      <c r="D42" s="2"/>
      <c r="E42" s="21">
        <v>338</v>
      </c>
      <c r="F42" s="19"/>
      <c r="G42" s="21">
        <v>397</v>
      </c>
      <c r="H42" s="2"/>
      <c r="I42" s="33"/>
      <c r="J42" s="21">
        <v>552</v>
      </c>
      <c r="K42" s="19"/>
      <c r="L42" s="21">
        <v>712</v>
      </c>
      <c r="M42" s="2"/>
    </row>
    <row r="43" spans="1:13" ht="15" customHeight="1" x14ac:dyDescent="0.25">
      <c r="A43" s="85"/>
      <c r="B43" s="17">
        <v>1500</v>
      </c>
      <c r="C43" s="21">
        <v>274</v>
      </c>
      <c r="D43" s="2"/>
      <c r="E43" s="21">
        <v>406</v>
      </c>
      <c r="F43" s="19"/>
      <c r="G43" s="21">
        <v>476</v>
      </c>
      <c r="H43" s="2"/>
      <c r="I43" s="33"/>
      <c r="J43" s="21">
        <v>662</v>
      </c>
      <c r="K43" s="19"/>
      <c r="L43" s="21">
        <v>854</v>
      </c>
      <c r="M43" s="2"/>
    </row>
    <row r="44" spans="1:13" ht="15" customHeight="1" x14ac:dyDescent="0.25">
      <c r="A44" s="85"/>
      <c r="B44" s="27">
        <v>1700</v>
      </c>
      <c r="C44" s="21">
        <v>319</v>
      </c>
      <c r="D44" s="2"/>
      <c r="E44" s="21">
        <v>473</v>
      </c>
      <c r="F44" s="19"/>
      <c r="G44" s="21">
        <v>556</v>
      </c>
      <c r="H44" s="2"/>
      <c r="I44" s="33"/>
      <c r="J44" s="21">
        <v>773</v>
      </c>
      <c r="K44" s="19"/>
      <c r="L44" s="21">
        <v>997</v>
      </c>
      <c r="M44" s="2"/>
    </row>
    <row r="45" spans="1:13" ht="15" customHeight="1" x14ac:dyDescent="0.25">
      <c r="A45" s="85"/>
      <c r="B45" s="17">
        <v>1900</v>
      </c>
      <c r="C45" s="21">
        <v>365</v>
      </c>
      <c r="D45" s="2"/>
      <c r="E45" s="21">
        <v>541</v>
      </c>
      <c r="F45" s="19"/>
      <c r="G45" s="21">
        <v>635</v>
      </c>
      <c r="H45" s="2"/>
      <c r="I45" s="33"/>
      <c r="J45" s="21">
        <v>883</v>
      </c>
      <c r="K45" s="19"/>
      <c r="L45" s="21">
        <v>1139</v>
      </c>
      <c r="M45" s="2"/>
    </row>
    <row r="46" spans="1:13" ht="15" customHeight="1" x14ac:dyDescent="0.25">
      <c r="A46" s="85"/>
      <c r="B46" s="27">
        <v>2100</v>
      </c>
      <c r="C46" s="21">
        <v>410</v>
      </c>
      <c r="D46" s="2"/>
      <c r="E46" s="21">
        <v>608</v>
      </c>
      <c r="F46" s="19"/>
      <c r="G46" s="21">
        <v>715</v>
      </c>
      <c r="H46" s="2"/>
      <c r="I46" s="33"/>
      <c r="J46" s="21">
        <v>994</v>
      </c>
      <c r="K46" s="19"/>
      <c r="L46" s="21">
        <v>1282</v>
      </c>
      <c r="M46" s="2"/>
    </row>
    <row r="47" spans="1:13" ht="15" customHeight="1" x14ac:dyDescent="0.25">
      <c r="A47" s="85"/>
      <c r="B47" s="17">
        <v>2300</v>
      </c>
      <c r="C47" s="21">
        <v>456</v>
      </c>
      <c r="D47" s="2"/>
      <c r="E47" s="21">
        <v>676</v>
      </c>
      <c r="F47" s="19"/>
      <c r="G47" s="21">
        <v>794</v>
      </c>
      <c r="H47" s="2"/>
      <c r="I47" s="33"/>
      <c r="J47" s="21">
        <v>1104</v>
      </c>
      <c r="K47" s="19"/>
      <c r="L47" s="21">
        <v>1424</v>
      </c>
      <c r="M47" s="2"/>
    </row>
    <row r="48" spans="1:13" ht="15" customHeight="1" x14ac:dyDescent="0.25">
      <c r="A48" s="85"/>
      <c r="B48" s="27">
        <v>2500</v>
      </c>
      <c r="C48" s="21">
        <v>502</v>
      </c>
      <c r="D48" s="2"/>
      <c r="E48" s="21">
        <v>744</v>
      </c>
      <c r="F48" s="19"/>
      <c r="G48" s="21">
        <v>873</v>
      </c>
      <c r="H48" s="2"/>
      <c r="I48" s="33"/>
      <c r="J48" s="21">
        <v>1214</v>
      </c>
      <c r="K48" s="19"/>
      <c r="L48" s="21">
        <v>1566</v>
      </c>
      <c r="M48" s="2"/>
    </row>
    <row r="49" spans="1:14" ht="15" customHeight="1" thickBot="1" x14ac:dyDescent="0.3">
      <c r="A49" s="85"/>
      <c r="B49" s="17">
        <v>2700</v>
      </c>
      <c r="C49" s="21">
        <v>547</v>
      </c>
      <c r="D49" s="2"/>
      <c r="E49" s="21">
        <v>811</v>
      </c>
      <c r="F49" s="19"/>
      <c r="G49" s="21">
        <v>953</v>
      </c>
      <c r="H49" s="2"/>
      <c r="I49" s="36"/>
      <c r="J49" s="21">
        <v>1325</v>
      </c>
      <c r="K49" s="19"/>
      <c r="L49" s="21">
        <v>1709</v>
      </c>
      <c r="M49" s="2"/>
    </row>
    <row r="50" spans="1:14" ht="15" customHeight="1" thickBot="1" x14ac:dyDescent="0.3">
      <c r="A50" s="85"/>
      <c r="B50" s="27">
        <v>2900</v>
      </c>
      <c r="C50" s="21">
        <v>593</v>
      </c>
      <c r="D50" s="51"/>
      <c r="E50" s="21">
        <v>879</v>
      </c>
      <c r="F50" s="19"/>
      <c r="G50" s="21">
        <v>1032</v>
      </c>
      <c r="H50" s="2"/>
      <c r="I50" s="36"/>
      <c r="J50" s="21">
        <v>1435</v>
      </c>
      <c r="K50" s="51"/>
      <c r="L50" s="21">
        <v>1851</v>
      </c>
      <c r="M50" s="2"/>
    </row>
    <row r="51" spans="1:14" ht="15" customHeight="1" x14ac:dyDescent="0.25">
      <c r="A51" s="85"/>
      <c r="B51" s="17">
        <v>3100</v>
      </c>
      <c r="C51" s="21">
        <v>638</v>
      </c>
      <c r="D51" s="50"/>
      <c r="E51" s="21">
        <v>946</v>
      </c>
      <c r="F51" s="51"/>
      <c r="G51" s="21">
        <v>1112</v>
      </c>
      <c r="H51" s="51"/>
      <c r="I51" s="33"/>
      <c r="J51" s="21">
        <v>1546</v>
      </c>
      <c r="K51" s="52"/>
      <c r="L51" s="21">
        <v>1994</v>
      </c>
      <c r="M51" s="51"/>
    </row>
    <row r="52" spans="1:14" ht="15" customHeight="1" x14ac:dyDescent="0.25">
      <c r="A52" s="85"/>
      <c r="B52" s="27">
        <v>3300</v>
      </c>
      <c r="C52" s="21">
        <v>684</v>
      </c>
      <c r="D52" s="2"/>
      <c r="E52" s="21">
        <v>1014</v>
      </c>
      <c r="F52" s="19"/>
      <c r="G52" s="21">
        <v>1191</v>
      </c>
      <c r="H52" s="2"/>
      <c r="I52" s="33"/>
      <c r="J52" s="21">
        <v>1656</v>
      </c>
      <c r="K52" s="19"/>
      <c r="L52" s="21">
        <v>2136</v>
      </c>
      <c r="M52" s="2"/>
    </row>
    <row r="53" spans="1:14" ht="15" customHeight="1" x14ac:dyDescent="0.25">
      <c r="A53" s="85"/>
      <c r="B53" s="17">
        <v>3500</v>
      </c>
      <c r="C53" s="21">
        <v>730</v>
      </c>
      <c r="D53" s="2"/>
      <c r="E53" s="21">
        <v>1082</v>
      </c>
      <c r="F53" s="19"/>
      <c r="G53" s="21">
        <v>1270</v>
      </c>
      <c r="H53" s="2"/>
      <c r="I53" s="33"/>
      <c r="J53" s="21">
        <v>1766</v>
      </c>
      <c r="K53" s="19"/>
      <c r="L53" s="21">
        <v>2278</v>
      </c>
      <c r="M53" s="2"/>
    </row>
    <row r="54" spans="1:14" ht="15" customHeight="1" x14ac:dyDescent="0.25">
      <c r="A54" s="85"/>
      <c r="B54" s="27">
        <v>3700</v>
      </c>
      <c r="C54" s="21">
        <v>775</v>
      </c>
      <c r="D54" s="2"/>
      <c r="E54" s="21">
        <v>1149</v>
      </c>
      <c r="F54" s="19"/>
      <c r="G54" s="21">
        <v>1350</v>
      </c>
      <c r="H54" s="2"/>
      <c r="I54" s="33"/>
      <c r="J54" s="21">
        <v>1877</v>
      </c>
      <c r="K54" s="19"/>
      <c r="L54" s="21">
        <v>2421</v>
      </c>
      <c r="M54" s="2"/>
    </row>
    <row r="55" spans="1:14" ht="15" customHeight="1" thickBot="1" x14ac:dyDescent="0.3">
      <c r="A55" s="85"/>
      <c r="B55" s="17">
        <v>3900</v>
      </c>
      <c r="C55" s="21">
        <v>821</v>
      </c>
      <c r="D55" s="2"/>
      <c r="E55" s="21">
        <v>1217</v>
      </c>
      <c r="F55" s="19"/>
      <c r="G55" s="21">
        <v>1429</v>
      </c>
      <c r="H55" s="2"/>
      <c r="I55" s="36"/>
      <c r="J55" s="21">
        <v>1987</v>
      </c>
      <c r="K55" s="19"/>
      <c r="L55" s="21">
        <v>2563</v>
      </c>
      <c r="M55" s="2"/>
    </row>
    <row r="56" spans="1:14" ht="15" customHeight="1" thickBot="1" x14ac:dyDescent="0.3">
      <c r="A56" s="85"/>
      <c r="B56" s="27">
        <v>4100</v>
      </c>
      <c r="C56" s="21">
        <v>866</v>
      </c>
      <c r="D56" s="2"/>
      <c r="E56" s="21">
        <v>1284</v>
      </c>
      <c r="F56" s="51"/>
      <c r="G56" s="21">
        <v>1509</v>
      </c>
      <c r="H56" s="2"/>
      <c r="I56" s="36"/>
      <c r="J56" s="21">
        <v>2098</v>
      </c>
      <c r="K56" s="19"/>
      <c r="L56" s="21">
        <v>2706</v>
      </c>
      <c r="M56" s="2"/>
    </row>
    <row r="57" spans="1:14" ht="15" customHeight="1" x14ac:dyDescent="0.25">
      <c r="A57" s="85"/>
      <c r="B57" s="17">
        <v>4300</v>
      </c>
      <c r="C57" s="21">
        <v>912</v>
      </c>
      <c r="D57" s="51"/>
      <c r="E57" s="21">
        <v>1352</v>
      </c>
      <c r="F57" s="52"/>
      <c r="G57" s="21">
        <v>1588</v>
      </c>
      <c r="H57" s="51"/>
      <c r="I57" s="33"/>
      <c r="J57" s="21">
        <v>2208</v>
      </c>
      <c r="K57" s="51"/>
      <c r="L57" s="21">
        <v>2848</v>
      </c>
      <c r="M57" s="51"/>
    </row>
    <row r="58" spans="1:14" ht="15" customHeight="1" x14ac:dyDescent="0.25">
      <c r="A58" s="85"/>
      <c r="B58" s="27">
        <v>4500</v>
      </c>
      <c r="C58" s="21">
        <v>958</v>
      </c>
      <c r="D58" s="2"/>
      <c r="E58" s="21">
        <v>1420</v>
      </c>
      <c r="F58" s="19"/>
      <c r="G58" s="21">
        <v>1667</v>
      </c>
      <c r="H58" s="2"/>
      <c r="I58" s="33"/>
      <c r="J58" s="21">
        <v>2318</v>
      </c>
      <c r="K58" s="19"/>
      <c r="L58" s="21">
        <v>2990</v>
      </c>
      <c r="M58" s="2"/>
    </row>
    <row r="59" spans="1:14" ht="15" customHeight="1" x14ac:dyDescent="0.25">
      <c r="A59" s="85"/>
      <c r="B59" s="17">
        <v>4700</v>
      </c>
      <c r="C59" s="21">
        <v>1003</v>
      </c>
      <c r="D59" s="2"/>
      <c r="E59" s="21">
        <v>1487</v>
      </c>
      <c r="F59" s="19"/>
      <c r="G59" s="21">
        <v>1747</v>
      </c>
      <c r="H59" s="2"/>
      <c r="I59" s="33"/>
      <c r="J59" s="21">
        <v>2429</v>
      </c>
      <c r="K59" s="19"/>
      <c r="L59" s="21">
        <v>3133</v>
      </c>
      <c r="M59" s="2"/>
    </row>
    <row r="60" spans="1:14" ht="15" customHeight="1" thickBot="1" x14ac:dyDescent="0.3">
      <c r="A60" s="86"/>
      <c r="B60" s="46">
        <v>4900</v>
      </c>
      <c r="C60" s="47">
        <v>1049</v>
      </c>
      <c r="D60" s="5"/>
      <c r="E60" s="21">
        <v>1555</v>
      </c>
      <c r="F60" s="20"/>
      <c r="G60" s="21">
        <v>1826</v>
      </c>
      <c r="H60" s="5"/>
      <c r="I60" s="36"/>
      <c r="J60" s="47">
        <v>2539</v>
      </c>
      <c r="K60" s="20"/>
      <c r="L60" s="47">
        <v>3275</v>
      </c>
      <c r="M60" s="5"/>
    </row>
    <row r="61" spans="1:14" ht="50.15" customHeight="1" thickBot="1" x14ac:dyDescent="0.35">
      <c r="A61" s="25"/>
      <c r="C61" s="61">
        <v>0.05</v>
      </c>
      <c r="D61" s="3"/>
      <c r="E61" s="58">
        <v>0.3</v>
      </c>
      <c r="F61" s="3"/>
      <c r="G61" s="59">
        <v>0.14000000000000001</v>
      </c>
      <c r="J61" s="57">
        <v>0.21</v>
      </c>
      <c r="L61" s="57">
        <v>0.12</v>
      </c>
      <c r="N61" t="s">
        <v>24</v>
      </c>
    </row>
    <row r="62" spans="1:14" ht="27" customHeight="1" x14ac:dyDescent="0.3">
      <c r="A62" s="77" t="s">
        <v>22</v>
      </c>
      <c r="B62" s="55"/>
      <c r="C62" s="80">
        <v>140</v>
      </c>
      <c r="D62" s="81"/>
      <c r="E62" s="80">
        <v>180</v>
      </c>
      <c r="F62" s="81"/>
      <c r="G62" s="80">
        <v>230</v>
      </c>
      <c r="H62" s="81"/>
      <c r="I62" s="32"/>
      <c r="J62" s="80">
        <v>300</v>
      </c>
      <c r="K62" s="81"/>
      <c r="L62" s="80">
        <v>380</v>
      </c>
      <c r="M62" s="81"/>
    </row>
    <row r="63" spans="1:14" ht="20.25" customHeight="1" x14ac:dyDescent="0.3">
      <c r="A63" s="78"/>
      <c r="B63" s="15" t="s">
        <v>1</v>
      </c>
      <c r="C63" s="82" t="s">
        <v>3</v>
      </c>
      <c r="D63" s="83"/>
      <c r="E63" s="82" t="s">
        <v>3</v>
      </c>
      <c r="F63" s="83"/>
      <c r="G63" s="82" t="s">
        <v>3</v>
      </c>
      <c r="H63" s="83"/>
      <c r="J63" s="82" t="s">
        <v>3</v>
      </c>
      <c r="K63" s="83"/>
      <c r="L63" s="82" t="s">
        <v>3</v>
      </c>
      <c r="M63" s="83"/>
    </row>
    <row r="64" spans="1:14" ht="17" customHeight="1" x14ac:dyDescent="0.25">
      <c r="A64" s="78"/>
      <c r="B64" s="16" t="s">
        <v>2</v>
      </c>
      <c r="C64" s="4" t="s">
        <v>0</v>
      </c>
      <c r="D64" s="1" t="s">
        <v>11</v>
      </c>
      <c r="E64" s="4" t="s">
        <v>0</v>
      </c>
      <c r="F64" s="1" t="s">
        <v>11</v>
      </c>
      <c r="G64" s="4" t="s">
        <v>0</v>
      </c>
      <c r="H64" s="1" t="s">
        <v>11</v>
      </c>
      <c r="J64" s="4" t="s">
        <v>0</v>
      </c>
      <c r="K64" s="1" t="s">
        <v>11</v>
      </c>
      <c r="L64" s="4" t="s">
        <v>0</v>
      </c>
      <c r="M64" s="1" t="s">
        <v>11</v>
      </c>
    </row>
    <row r="65" spans="1:13" ht="15" customHeight="1" x14ac:dyDescent="0.25">
      <c r="A65" s="78"/>
      <c r="B65" s="18">
        <v>700</v>
      </c>
      <c r="C65" s="21">
        <v>101</v>
      </c>
      <c r="D65" s="2"/>
      <c r="E65" s="21">
        <v>165</v>
      </c>
      <c r="F65" s="19"/>
      <c r="G65" s="21">
        <v>246</v>
      </c>
      <c r="H65" s="2"/>
      <c r="J65" s="21">
        <v>310</v>
      </c>
      <c r="K65" s="19"/>
      <c r="L65" s="21">
        <v>383</v>
      </c>
      <c r="M65" s="2"/>
    </row>
    <row r="66" spans="1:13" ht="15" customHeight="1" x14ac:dyDescent="0.3">
      <c r="A66" s="78"/>
      <c r="B66" s="17">
        <v>800</v>
      </c>
      <c r="C66" s="21">
        <v>126</v>
      </c>
      <c r="D66" s="2"/>
      <c r="E66" s="21">
        <v>207</v>
      </c>
      <c r="F66" s="19"/>
      <c r="G66" s="21">
        <v>308</v>
      </c>
      <c r="H66" s="2"/>
      <c r="I66" s="26"/>
      <c r="J66" s="21">
        <v>387</v>
      </c>
      <c r="K66" s="19"/>
      <c r="L66" s="21">
        <v>479</v>
      </c>
      <c r="M66" s="2"/>
    </row>
    <row r="67" spans="1:13" ht="15" customHeight="1" x14ac:dyDescent="0.25">
      <c r="A67" s="78"/>
      <c r="B67" s="18">
        <v>900</v>
      </c>
      <c r="C67" s="21">
        <v>151</v>
      </c>
      <c r="D67" s="2"/>
      <c r="E67" s="21">
        <v>248</v>
      </c>
      <c r="F67" s="19"/>
      <c r="G67" s="21">
        <v>369</v>
      </c>
      <c r="H67" s="2"/>
      <c r="J67" s="21">
        <v>464</v>
      </c>
      <c r="K67" s="19"/>
      <c r="L67" s="21">
        <v>575</v>
      </c>
      <c r="M67" s="2"/>
    </row>
    <row r="68" spans="1:13" ht="15" customHeight="1" x14ac:dyDescent="0.25">
      <c r="A68" s="78"/>
      <c r="B68" s="17">
        <v>1000</v>
      </c>
      <c r="C68" s="21">
        <v>176</v>
      </c>
      <c r="D68" s="23">
        <v>1.3620000000000001</v>
      </c>
      <c r="E68" s="22">
        <v>289</v>
      </c>
      <c r="F68" s="23">
        <v>1.3620000000000001</v>
      </c>
      <c r="G68" s="21">
        <v>431</v>
      </c>
      <c r="H68" s="23">
        <v>1.3620000000000001</v>
      </c>
      <c r="I68" s="28"/>
      <c r="J68" s="21">
        <v>542</v>
      </c>
      <c r="K68" s="23">
        <v>1.3620000000000001</v>
      </c>
      <c r="L68" s="21">
        <v>671</v>
      </c>
      <c r="M68" s="23">
        <v>1.3620000000000001</v>
      </c>
    </row>
    <row r="69" spans="1:13" ht="15" customHeight="1" x14ac:dyDescent="0.25">
      <c r="A69" s="78"/>
      <c r="B69" s="18">
        <v>1100</v>
      </c>
      <c r="C69" s="21">
        <v>202</v>
      </c>
      <c r="D69" s="2"/>
      <c r="E69" s="21">
        <v>330</v>
      </c>
      <c r="F69" s="19"/>
      <c r="G69" s="21">
        <v>492</v>
      </c>
      <c r="H69" s="2"/>
      <c r="I69" s="29"/>
      <c r="J69" s="21">
        <v>619</v>
      </c>
      <c r="K69" s="19"/>
      <c r="L69" s="21">
        <v>766</v>
      </c>
      <c r="M69" s="2"/>
    </row>
    <row r="70" spans="1:13" ht="15" customHeight="1" x14ac:dyDescent="0.25">
      <c r="A70" s="78"/>
      <c r="B70" s="17">
        <v>1200</v>
      </c>
      <c r="C70" s="21">
        <v>227</v>
      </c>
      <c r="D70" s="2"/>
      <c r="E70" s="21">
        <v>372</v>
      </c>
      <c r="F70" s="19"/>
      <c r="G70" s="21">
        <v>554</v>
      </c>
      <c r="H70" s="2"/>
      <c r="J70" s="21">
        <v>697</v>
      </c>
      <c r="K70" s="19"/>
      <c r="L70" s="21">
        <v>862</v>
      </c>
      <c r="M70" s="2"/>
    </row>
    <row r="71" spans="1:13" ht="15" customHeight="1" x14ac:dyDescent="0.25">
      <c r="A71" s="78"/>
      <c r="B71" s="27">
        <v>1300</v>
      </c>
      <c r="C71" s="21">
        <v>252</v>
      </c>
      <c r="D71" s="2"/>
      <c r="E71" s="21">
        <v>413</v>
      </c>
      <c r="F71" s="19"/>
      <c r="G71" s="21">
        <v>615</v>
      </c>
      <c r="H71" s="2"/>
      <c r="I71" s="33"/>
      <c r="J71" s="21">
        <v>774</v>
      </c>
      <c r="K71" s="19"/>
      <c r="L71" s="21">
        <v>958</v>
      </c>
      <c r="M71" s="2"/>
    </row>
    <row r="72" spans="1:13" ht="15" customHeight="1" x14ac:dyDescent="0.25">
      <c r="A72" s="78"/>
      <c r="B72" s="17">
        <v>1500</v>
      </c>
      <c r="C72" s="21">
        <v>302</v>
      </c>
      <c r="D72" s="2"/>
      <c r="E72" s="21">
        <v>496</v>
      </c>
      <c r="F72" s="19"/>
      <c r="G72" s="21">
        <v>738</v>
      </c>
      <c r="H72" s="2"/>
      <c r="I72" s="33"/>
      <c r="J72" s="21">
        <v>929</v>
      </c>
      <c r="K72" s="19"/>
      <c r="L72" s="21">
        <v>1150</v>
      </c>
      <c r="M72" s="2"/>
    </row>
    <row r="73" spans="1:13" ht="15" customHeight="1" x14ac:dyDescent="0.25">
      <c r="A73" s="78"/>
      <c r="B73" s="27">
        <v>1700</v>
      </c>
      <c r="C73" s="21">
        <v>353</v>
      </c>
      <c r="D73" s="2"/>
      <c r="E73" s="21">
        <v>578</v>
      </c>
      <c r="F73" s="19"/>
      <c r="G73" s="21">
        <v>861</v>
      </c>
      <c r="H73" s="2"/>
      <c r="I73" s="33"/>
      <c r="J73" s="21">
        <v>1084</v>
      </c>
      <c r="K73" s="19"/>
      <c r="L73" s="21">
        <v>1341</v>
      </c>
      <c r="M73" s="2"/>
    </row>
    <row r="74" spans="1:13" ht="15" customHeight="1" x14ac:dyDescent="0.25">
      <c r="A74" s="78"/>
      <c r="B74" s="17">
        <v>1900</v>
      </c>
      <c r="C74" s="21">
        <v>403</v>
      </c>
      <c r="D74" s="2"/>
      <c r="E74" s="21">
        <v>661</v>
      </c>
      <c r="F74" s="19"/>
      <c r="G74" s="21">
        <v>984</v>
      </c>
      <c r="H74" s="2"/>
      <c r="I74" s="33"/>
      <c r="J74" s="21">
        <v>1238</v>
      </c>
      <c r="K74" s="19"/>
      <c r="L74" s="21">
        <v>1533</v>
      </c>
      <c r="M74" s="2"/>
    </row>
    <row r="75" spans="1:13" ht="15" customHeight="1" x14ac:dyDescent="0.25">
      <c r="A75" s="78"/>
      <c r="B75" s="27">
        <v>2100</v>
      </c>
      <c r="C75" s="21">
        <v>454</v>
      </c>
      <c r="D75" s="2"/>
      <c r="E75" s="21">
        <v>743</v>
      </c>
      <c r="F75" s="19"/>
      <c r="G75" s="21">
        <v>1107</v>
      </c>
      <c r="H75" s="2"/>
      <c r="I75" s="33"/>
      <c r="J75" s="21">
        <v>1393</v>
      </c>
      <c r="K75" s="19"/>
      <c r="L75" s="21">
        <v>1724</v>
      </c>
      <c r="M75" s="2"/>
    </row>
    <row r="76" spans="1:13" ht="15" customHeight="1" x14ac:dyDescent="0.25">
      <c r="A76" s="78"/>
      <c r="B76" s="17">
        <v>2300</v>
      </c>
      <c r="C76" s="21">
        <v>504</v>
      </c>
      <c r="D76" s="2"/>
      <c r="E76" s="21">
        <v>826</v>
      </c>
      <c r="F76" s="19"/>
      <c r="G76" s="21">
        <v>1230</v>
      </c>
      <c r="H76" s="2"/>
      <c r="I76" s="33"/>
      <c r="J76" s="21">
        <v>1548</v>
      </c>
      <c r="K76" s="19"/>
      <c r="L76" s="21">
        <v>1916</v>
      </c>
      <c r="M76" s="2"/>
    </row>
    <row r="77" spans="1:13" ht="15" customHeight="1" x14ac:dyDescent="0.25">
      <c r="A77" s="78"/>
      <c r="B77" s="27">
        <v>2500</v>
      </c>
      <c r="C77" s="21">
        <v>554</v>
      </c>
      <c r="D77" s="2"/>
      <c r="E77" s="21">
        <v>909</v>
      </c>
      <c r="F77" s="19"/>
      <c r="G77" s="21">
        <v>1353</v>
      </c>
      <c r="H77" s="2"/>
      <c r="I77" s="33"/>
      <c r="J77" s="21">
        <v>1703</v>
      </c>
      <c r="K77" s="19"/>
      <c r="L77" s="21">
        <v>2108</v>
      </c>
      <c r="M77" s="2"/>
    </row>
    <row r="78" spans="1:13" ht="15" customHeight="1" thickBot="1" x14ac:dyDescent="0.3">
      <c r="A78" s="78"/>
      <c r="B78" s="17">
        <v>2700</v>
      </c>
      <c r="C78" s="21">
        <v>605</v>
      </c>
      <c r="D78" s="2"/>
      <c r="E78" s="21">
        <v>991</v>
      </c>
      <c r="F78" s="19"/>
      <c r="G78" s="21">
        <v>1476</v>
      </c>
      <c r="H78" s="2"/>
      <c r="I78" s="36"/>
      <c r="J78" s="21">
        <v>1858</v>
      </c>
      <c r="K78" s="19"/>
      <c r="L78" s="21">
        <v>2299</v>
      </c>
      <c r="M78" s="2"/>
    </row>
    <row r="79" spans="1:13" ht="15" customHeight="1" thickBot="1" x14ac:dyDescent="0.3">
      <c r="A79" s="78"/>
      <c r="B79" s="27">
        <v>2900</v>
      </c>
      <c r="C79" s="21">
        <v>655</v>
      </c>
      <c r="D79" s="51"/>
      <c r="E79" s="21">
        <v>1074</v>
      </c>
      <c r="F79" s="19"/>
      <c r="G79" s="21">
        <v>1599</v>
      </c>
      <c r="H79" s="2"/>
      <c r="I79" s="36"/>
      <c r="J79" s="21">
        <v>2012</v>
      </c>
      <c r="K79" s="51"/>
      <c r="L79" s="21">
        <v>2491</v>
      </c>
      <c r="M79" s="2"/>
    </row>
    <row r="80" spans="1:13" ht="15" customHeight="1" x14ac:dyDescent="0.25">
      <c r="A80" s="78"/>
      <c r="B80" s="17">
        <v>3100</v>
      </c>
      <c r="C80" s="21">
        <v>706</v>
      </c>
      <c r="D80" s="50"/>
      <c r="E80" s="21">
        <v>1156</v>
      </c>
      <c r="F80" s="51"/>
      <c r="G80" s="21">
        <v>1722</v>
      </c>
      <c r="H80" s="51"/>
      <c r="I80" s="33"/>
      <c r="J80" s="21">
        <v>2167</v>
      </c>
      <c r="K80" s="52"/>
      <c r="L80" s="21">
        <v>2682</v>
      </c>
      <c r="M80" s="51"/>
    </row>
    <row r="81" spans="1:14" ht="15" customHeight="1" x14ac:dyDescent="0.25">
      <c r="A81" s="78"/>
      <c r="B81" s="27">
        <v>3300</v>
      </c>
      <c r="C81" s="21">
        <v>756</v>
      </c>
      <c r="D81" s="2"/>
      <c r="E81" s="21">
        <v>1239</v>
      </c>
      <c r="F81" s="19"/>
      <c r="G81" s="21">
        <v>1845</v>
      </c>
      <c r="H81" s="2"/>
      <c r="I81" s="33"/>
      <c r="J81" s="21">
        <v>2322</v>
      </c>
      <c r="K81" s="19"/>
      <c r="L81" s="21">
        <v>2874</v>
      </c>
      <c r="M81" s="2"/>
    </row>
    <row r="82" spans="1:14" ht="15" customHeight="1" x14ac:dyDescent="0.25">
      <c r="A82" s="78"/>
      <c r="B82" s="17">
        <v>3500</v>
      </c>
      <c r="C82" s="21">
        <v>806</v>
      </c>
      <c r="D82" s="2"/>
      <c r="E82" s="21">
        <v>1322</v>
      </c>
      <c r="F82" s="19"/>
      <c r="G82" s="21">
        <v>1968</v>
      </c>
      <c r="H82" s="2"/>
      <c r="I82" s="33"/>
      <c r="J82" s="21">
        <v>2477</v>
      </c>
      <c r="K82" s="19"/>
      <c r="L82" s="21">
        <v>3066</v>
      </c>
      <c r="M82" s="2"/>
    </row>
    <row r="83" spans="1:14" ht="15" customHeight="1" x14ac:dyDescent="0.25">
      <c r="A83" s="78"/>
      <c r="B83" s="27">
        <v>3700</v>
      </c>
      <c r="C83" s="21">
        <v>857</v>
      </c>
      <c r="D83" s="2"/>
      <c r="E83" s="21">
        <v>1404</v>
      </c>
      <c r="F83" s="19"/>
      <c r="G83" s="21">
        <v>2091</v>
      </c>
      <c r="H83" s="2"/>
      <c r="I83" s="33"/>
      <c r="J83" s="21">
        <v>2632</v>
      </c>
      <c r="K83" s="19"/>
      <c r="L83" s="21">
        <v>3257</v>
      </c>
      <c r="M83" s="2"/>
    </row>
    <row r="84" spans="1:14" ht="15" customHeight="1" thickBot="1" x14ac:dyDescent="0.3">
      <c r="A84" s="78"/>
      <c r="B84" s="17">
        <v>3900</v>
      </c>
      <c r="C84" s="21">
        <v>907</v>
      </c>
      <c r="D84" s="2"/>
      <c r="E84" s="21">
        <v>1487</v>
      </c>
      <c r="F84" s="19"/>
      <c r="G84" s="21">
        <v>2214</v>
      </c>
      <c r="H84" s="2"/>
      <c r="I84" s="36"/>
      <c r="J84" s="21">
        <v>2786</v>
      </c>
      <c r="K84" s="19"/>
      <c r="L84" s="21">
        <v>3449</v>
      </c>
      <c r="M84" s="2"/>
    </row>
    <row r="85" spans="1:14" ht="15" customHeight="1" thickBot="1" x14ac:dyDescent="0.3">
      <c r="A85" s="78"/>
      <c r="B85" s="27">
        <v>4100</v>
      </c>
      <c r="C85" s="21">
        <v>958</v>
      </c>
      <c r="D85" s="2"/>
      <c r="E85" s="21">
        <v>1569</v>
      </c>
      <c r="F85" s="51"/>
      <c r="G85" s="21">
        <v>2337</v>
      </c>
      <c r="H85" s="2"/>
      <c r="I85" s="36"/>
      <c r="J85" s="21">
        <v>2941</v>
      </c>
      <c r="K85" s="19"/>
      <c r="L85" s="21">
        <v>3640</v>
      </c>
      <c r="M85" s="2"/>
    </row>
    <row r="86" spans="1:14" ht="15" customHeight="1" x14ac:dyDescent="0.25">
      <c r="A86" s="78"/>
      <c r="B86" s="17">
        <v>4300</v>
      </c>
      <c r="C86" s="21">
        <v>1008</v>
      </c>
      <c r="D86" s="51"/>
      <c r="E86" s="21">
        <v>1652</v>
      </c>
      <c r="F86" s="52"/>
      <c r="G86" s="21">
        <v>2460</v>
      </c>
      <c r="H86" s="51"/>
      <c r="I86" s="33"/>
      <c r="J86" s="21">
        <v>3096</v>
      </c>
      <c r="K86" s="51"/>
      <c r="L86" s="21">
        <v>3832</v>
      </c>
      <c r="M86" s="51"/>
    </row>
    <row r="87" spans="1:14" ht="15" customHeight="1" x14ac:dyDescent="0.25">
      <c r="A87" s="78"/>
      <c r="B87" s="27">
        <v>4500</v>
      </c>
      <c r="C87" s="21">
        <v>1058</v>
      </c>
      <c r="D87" s="2"/>
      <c r="E87" s="21">
        <v>1735</v>
      </c>
      <c r="F87" s="19"/>
      <c r="G87" s="21">
        <v>2583</v>
      </c>
      <c r="H87" s="2"/>
      <c r="I87" s="33"/>
      <c r="J87" s="21">
        <v>3251</v>
      </c>
      <c r="K87" s="19"/>
      <c r="L87" s="21">
        <v>4024</v>
      </c>
      <c r="M87" s="2"/>
    </row>
    <row r="88" spans="1:14" ht="15" customHeight="1" x14ac:dyDescent="0.25">
      <c r="A88" s="78"/>
      <c r="B88" s="17">
        <v>4700</v>
      </c>
      <c r="C88" s="21">
        <v>1109</v>
      </c>
      <c r="D88" s="2"/>
      <c r="E88" s="21">
        <v>1817</v>
      </c>
      <c r="F88" s="19"/>
      <c r="G88" s="21">
        <v>2706</v>
      </c>
      <c r="H88" s="2"/>
      <c r="I88" s="33"/>
      <c r="J88" s="21">
        <v>3406</v>
      </c>
      <c r="K88" s="19"/>
      <c r="L88" s="21">
        <v>4215</v>
      </c>
      <c r="M88" s="2"/>
    </row>
    <row r="89" spans="1:14" ht="15" customHeight="1" thickBot="1" x14ac:dyDescent="0.3">
      <c r="A89" s="78"/>
      <c r="B89" s="46">
        <v>4900</v>
      </c>
      <c r="C89" s="21">
        <v>1159</v>
      </c>
      <c r="D89" s="5"/>
      <c r="E89" s="47">
        <v>1900</v>
      </c>
      <c r="F89" s="20"/>
      <c r="G89" s="21">
        <v>2829</v>
      </c>
      <c r="H89" s="5"/>
      <c r="I89" s="36"/>
      <c r="J89" s="21">
        <v>3560</v>
      </c>
      <c r="K89" s="20"/>
      <c r="L89" s="21">
        <v>4407</v>
      </c>
      <c r="M89" s="5"/>
    </row>
    <row r="90" spans="1:14" ht="50.15" customHeight="1" thickBot="1" x14ac:dyDescent="0.35">
      <c r="A90" s="53"/>
      <c r="C90" s="58">
        <v>0.02</v>
      </c>
      <c r="D90" s="3"/>
      <c r="E90" s="3"/>
      <c r="F90" s="3"/>
      <c r="G90" s="59">
        <v>0.43</v>
      </c>
      <c r="J90" s="59">
        <v>0.32</v>
      </c>
      <c r="L90" s="59">
        <v>0.21</v>
      </c>
      <c r="N90" t="s">
        <v>24</v>
      </c>
    </row>
    <row r="91" spans="1:14" ht="26.25" customHeight="1" x14ac:dyDescent="0.3">
      <c r="A91" s="77" t="s">
        <v>23</v>
      </c>
      <c r="B91" s="55"/>
      <c r="C91" s="80">
        <v>140</v>
      </c>
      <c r="D91" s="81"/>
      <c r="E91" s="80">
        <v>180</v>
      </c>
      <c r="F91" s="81"/>
      <c r="G91" s="80">
        <v>230</v>
      </c>
      <c r="H91" s="81"/>
      <c r="I91" s="32"/>
      <c r="J91" s="80">
        <v>300</v>
      </c>
      <c r="K91" s="81"/>
      <c r="L91" s="80">
        <v>380</v>
      </c>
      <c r="M91" s="81"/>
    </row>
    <row r="92" spans="1:14" ht="18" customHeight="1" x14ac:dyDescent="0.3">
      <c r="A92" s="78"/>
      <c r="B92" s="15" t="s">
        <v>1</v>
      </c>
      <c r="C92" s="82" t="s">
        <v>3</v>
      </c>
      <c r="D92" s="83"/>
      <c r="E92" s="82" t="s">
        <v>3</v>
      </c>
      <c r="F92" s="83"/>
      <c r="G92" s="82" t="s">
        <v>3</v>
      </c>
      <c r="H92" s="83"/>
      <c r="J92" s="82" t="s">
        <v>3</v>
      </c>
      <c r="K92" s="83"/>
      <c r="L92" s="82" t="s">
        <v>3</v>
      </c>
      <c r="M92" s="83"/>
    </row>
    <row r="93" spans="1:14" ht="17" customHeight="1" x14ac:dyDescent="0.25">
      <c r="A93" s="78"/>
      <c r="B93" s="16" t="s">
        <v>2</v>
      </c>
      <c r="C93" s="4" t="s">
        <v>0</v>
      </c>
      <c r="D93" s="1" t="s">
        <v>11</v>
      </c>
      <c r="E93" s="4" t="s">
        <v>0</v>
      </c>
      <c r="F93" s="1" t="s">
        <v>11</v>
      </c>
      <c r="G93" s="4" t="s">
        <v>0</v>
      </c>
      <c r="H93" s="1" t="s">
        <v>11</v>
      </c>
      <c r="J93" s="4" t="s">
        <v>0</v>
      </c>
      <c r="K93" s="1" t="s">
        <v>11</v>
      </c>
      <c r="L93" s="4" t="s">
        <v>0</v>
      </c>
      <c r="M93" s="1" t="s">
        <v>11</v>
      </c>
    </row>
    <row r="94" spans="1:14" ht="15" customHeight="1" x14ac:dyDescent="0.25">
      <c r="A94" s="78"/>
      <c r="B94" s="18">
        <v>700</v>
      </c>
      <c r="C94" s="21"/>
      <c r="D94" s="2"/>
      <c r="E94" s="21"/>
      <c r="F94" s="19"/>
      <c r="G94" s="21">
        <v>264</v>
      </c>
      <c r="H94" s="2"/>
      <c r="J94" s="21">
        <v>351</v>
      </c>
      <c r="K94" s="19"/>
      <c r="L94" s="21">
        <v>492</v>
      </c>
      <c r="M94" s="2"/>
    </row>
    <row r="95" spans="1:14" ht="15" customHeight="1" x14ac:dyDescent="0.3">
      <c r="A95" s="78"/>
      <c r="B95" s="17">
        <v>800</v>
      </c>
      <c r="C95" s="21"/>
      <c r="D95" s="2"/>
      <c r="E95" s="21"/>
      <c r="F95" s="19"/>
      <c r="G95" s="21">
        <v>331</v>
      </c>
      <c r="H95" s="2"/>
      <c r="I95" s="26"/>
      <c r="J95" s="21">
        <v>439</v>
      </c>
      <c r="K95" s="19"/>
      <c r="L95" s="21">
        <v>615</v>
      </c>
      <c r="M95" s="2"/>
    </row>
    <row r="96" spans="1:14" ht="15" customHeight="1" x14ac:dyDescent="0.25">
      <c r="A96" s="78"/>
      <c r="B96" s="18">
        <v>900</v>
      </c>
      <c r="C96" s="21"/>
      <c r="D96" s="2"/>
      <c r="E96" s="21"/>
      <c r="F96" s="19"/>
      <c r="G96" s="21">
        <v>397</v>
      </c>
      <c r="H96" s="2"/>
      <c r="J96" s="21">
        <v>527</v>
      </c>
      <c r="K96" s="19"/>
      <c r="L96" s="21">
        <v>737</v>
      </c>
      <c r="M96" s="2"/>
    </row>
    <row r="97" spans="1:13" ht="15" customHeight="1" x14ac:dyDescent="0.25">
      <c r="A97" s="78"/>
      <c r="B97" s="17">
        <v>1000</v>
      </c>
      <c r="C97" s="22"/>
      <c r="D97" s="23"/>
      <c r="E97" s="22"/>
      <c r="F97" s="24"/>
      <c r="G97" s="21">
        <v>463</v>
      </c>
      <c r="H97" s="23">
        <v>1.3620000000000001</v>
      </c>
      <c r="I97" s="28"/>
      <c r="J97" s="21">
        <v>615</v>
      </c>
      <c r="K97" s="23">
        <v>1.3620000000000001</v>
      </c>
      <c r="L97" s="21">
        <v>860</v>
      </c>
      <c r="M97" s="23">
        <v>1.3620000000000001</v>
      </c>
    </row>
    <row r="98" spans="1:13" ht="15" customHeight="1" x14ac:dyDescent="0.25">
      <c r="A98" s="78"/>
      <c r="B98" s="18">
        <v>1100</v>
      </c>
      <c r="C98" s="21"/>
      <c r="D98" s="2"/>
      <c r="E98" s="21"/>
      <c r="F98" s="19"/>
      <c r="G98" s="21">
        <v>529</v>
      </c>
      <c r="H98" s="2"/>
      <c r="I98" s="29"/>
      <c r="J98" s="21">
        <v>702</v>
      </c>
      <c r="K98" s="19"/>
      <c r="L98" s="21">
        <v>983</v>
      </c>
      <c r="M98" s="2"/>
    </row>
    <row r="99" spans="1:13" ht="15" customHeight="1" x14ac:dyDescent="0.25">
      <c r="A99" s="78"/>
      <c r="B99" s="17">
        <v>1200</v>
      </c>
      <c r="C99" s="21"/>
      <c r="D99" s="2"/>
      <c r="E99" s="21"/>
      <c r="F99" s="19"/>
      <c r="G99" s="21">
        <v>595</v>
      </c>
      <c r="H99" s="2"/>
      <c r="J99" s="21">
        <v>790</v>
      </c>
      <c r="K99" s="19"/>
      <c r="L99" s="21">
        <v>1106</v>
      </c>
      <c r="M99" s="2"/>
    </row>
    <row r="100" spans="1:13" ht="15" customHeight="1" x14ac:dyDescent="0.25">
      <c r="A100" s="78"/>
      <c r="B100" s="27">
        <v>1300</v>
      </c>
      <c r="C100" s="21"/>
      <c r="D100" s="2"/>
      <c r="E100" s="21"/>
      <c r="F100" s="19"/>
      <c r="G100" s="21">
        <v>661</v>
      </c>
      <c r="H100" s="2"/>
      <c r="I100" s="33"/>
      <c r="J100" s="21">
        <v>878</v>
      </c>
      <c r="K100" s="19"/>
      <c r="L100" s="21">
        <v>1229</v>
      </c>
      <c r="M100" s="2"/>
    </row>
    <row r="101" spans="1:13" ht="15" customHeight="1" x14ac:dyDescent="0.25">
      <c r="A101" s="78"/>
      <c r="B101" s="17">
        <v>1500</v>
      </c>
      <c r="C101" s="21"/>
      <c r="D101" s="2"/>
      <c r="E101" s="21"/>
      <c r="F101" s="19"/>
      <c r="G101" s="21">
        <v>793</v>
      </c>
      <c r="H101" s="2"/>
      <c r="I101" s="33"/>
      <c r="J101" s="21">
        <v>1054</v>
      </c>
      <c r="K101" s="19"/>
      <c r="L101" s="21">
        <v>1475</v>
      </c>
      <c r="M101" s="2"/>
    </row>
    <row r="102" spans="1:13" ht="15" customHeight="1" x14ac:dyDescent="0.25">
      <c r="A102" s="78"/>
      <c r="B102" s="27">
        <v>1700</v>
      </c>
      <c r="C102" s="21"/>
      <c r="D102" s="2"/>
      <c r="E102" s="21"/>
      <c r="F102" s="19"/>
      <c r="G102" s="21">
        <v>925</v>
      </c>
      <c r="H102" s="2"/>
      <c r="I102" s="33"/>
      <c r="J102" s="21">
        <v>1229</v>
      </c>
      <c r="K102" s="19"/>
      <c r="L102" s="21">
        <v>1721</v>
      </c>
      <c r="M102" s="2"/>
    </row>
    <row r="103" spans="1:13" ht="15" customHeight="1" x14ac:dyDescent="0.25">
      <c r="A103" s="78"/>
      <c r="B103" s="17">
        <v>1900</v>
      </c>
      <c r="C103" s="21"/>
      <c r="D103" s="2"/>
      <c r="E103" s="21"/>
      <c r="F103" s="19"/>
      <c r="G103" s="21">
        <v>1058</v>
      </c>
      <c r="H103" s="2"/>
      <c r="I103" s="33"/>
      <c r="J103" s="21">
        <v>1405</v>
      </c>
      <c r="K103" s="19"/>
      <c r="L103" s="21">
        <v>1966</v>
      </c>
      <c r="M103" s="2"/>
    </row>
    <row r="104" spans="1:13" ht="15" customHeight="1" x14ac:dyDescent="0.25">
      <c r="A104" s="78"/>
      <c r="B104" s="27">
        <v>2100</v>
      </c>
      <c r="C104" s="21"/>
      <c r="D104" s="2"/>
      <c r="E104" s="21"/>
      <c r="F104" s="19"/>
      <c r="G104" s="21">
        <v>1190</v>
      </c>
      <c r="H104" s="2"/>
      <c r="I104" s="33"/>
      <c r="J104" s="21">
        <v>1580</v>
      </c>
      <c r="K104" s="19"/>
      <c r="L104" s="21">
        <v>2212</v>
      </c>
      <c r="M104" s="2"/>
    </row>
    <row r="105" spans="1:13" ht="15" customHeight="1" x14ac:dyDescent="0.25">
      <c r="A105" s="78"/>
      <c r="B105" s="17">
        <v>2300</v>
      </c>
      <c r="C105" s="21"/>
      <c r="D105" s="2"/>
      <c r="E105" s="21"/>
      <c r="F105" s="19"/>
      <c r="G105" s="21">
        <v>1322</v>
      </c>
      <c r="H105" s="2"/>
      <c r="I105" s="33"/>
      <c r="J105" s="21">
        <v>1756</v>
      </c>
      <c r="K105" s="19"/>
      <c r="L105" s="21">
        <v>2458</v>
      </c>
      <c r="M105" s="2"/>
    </row>
    <row r="106" spans="1:13" ht="15" customHeight="1" x14ac:dyDescent="0.25">
      <c r="A106" s="78"/>
      <c r="B106" s="27">
        <v>2500</v>
      </c>
      <c r="C106" s="21"/>
      <c r="D106" s="2"/>
      <c r="E106" s="21"/>
      <c r="F106" s="19"/>
      <c r="G106" s="21">
        <v>1454</v>
      </c>
      <c r="H106" s="2"/>
      <c r="I106" s="33"/>
      <c r="J106" s="21">
        <v>1932</v>
      </c>
      <c r="K106" s="19"/>
      <c r="L106" s="21">
        <v>2704</v>
      </c>
      <c r="M106" s="2"/>
    </row>
    <row r="107" spans="1:13" ht="15" customHeight="1" thickBot="1" x14ac:dyDescent="0.3">
      <c r="A107" s="78"/>
      <c r="B107" s="17">
        <v>2700</v>
      </c>
      <c r="C107" s="21"/>
      <c r="D107" s="2"/>
      <c r="E107" s="21"/>
      <c r="F107" s="19"/>
      <c r="G107" s="21">
        <v>1586</v>
      </c>
      <c r="H107" s="2"/>
      <c r="I107" s="36"/>
      <c r="J107" s="21">
        <v>2107</v>
      </c>
      <c r="K107" s="19"/>
      <c r="L107" s="21">
        <v>2950</v>
      </c>
      <c r="M107" s="2"/>
    </row>
    <row r="108" spans="1:13" ht="15" customHeight="1" thickBot="1" x14ac:dyDescent="0.3">
      <c r="A108" s="78"/>
      <c r="B108" s="27">
        <v>2900</v>
      </c>
      <c r="C108" s="21"/>
      <c r="D108" s="51"/>
      <c r="E108" s="21"/>
      <c r="F108" s="19"/>
      <c r="G108" s="21">
        <v>1719</v>
      </c>
      <c r="H108" s="2"/>
      <c r="I108" s="36"/>
      <c r="J108" s="21">
        <v>2283</v>
      </c>
      <c r="K108" s="51"/>
      <c r="L108" s="21">
        <v>3195</v>
      </c>
      <c r="M108" s="2"/>
    </row>
    <row r="109" spans="1:13" ht="15" customHeight="1" x14ac:dyDescent="0.25">
      <c r="A109" s="78"/>
      <c r="B109" s="17">
        <v>3100</v>
      </c>
      <c r="C109" s="21"/>
      <c r="D109" s="50"/>
      <c r="E109" s="21"/>
      <c r="F109" s="51"/>
      <c r="G109" s="21">
        <v>1851</v>
      </c>
      <c r="H109" s="51"/>
      <c r="I109" s="33"/>
      <c r="J109" s="21">
        <v>2458</v>
      </c>
      <c r="K109" s="52"/>
      <c r="L109" s="21">
        <v>3441</v>
      </c>
      <c r="M109" s="51"/>
    </row>
    <row r="110" spans="1:13" ht="15" customHeight="1" x14ac:dyDescent="0.25">
      <c r="A110" s="78"/>
      <c r="B110" s="27">
        <v>3300</v>
      </c>
      <c r="C110" s="21"/>
      <c r="D110" s="2"/>
      <c r="E110" s="21"/>
      <c r="F110" s="19"/>
      <c r="G110" s="21">
        <v>1983</v>
      </c>
      <c r="H110" s="2"/>
      <c r="I110" s="33"/>
      <c r="J110" s="21">
        <v>2634</v>
      </c>
      <c r="K110" s="19"/>
      <c r="L110" s="21">
        <v>3687</v>
      </c>
      <c r="M110" s="2"/>
    </row>
    <row r="111" spans="1:13" ht="15" customHeight="1" x14ac:dyDescent="0.25">
      <c r="A111" s="78"/>
      <c r="B111" s="17">
        <v>3500</v>
      </c>
      <c r="C111" s="21"/>
      <c r="D111" s="2"/>
      <c r="E111" s="21"/>
      <c r="F111" s="19"/>
      <c r="G111" s="21">
        <v>2115</v>
      </c>
      <c r="H111" s="2"/>
      <c r="I111" s="33"/>
      <c r="J111" s="21">
        <v>2810</v>
      </c>
      <c r="K111" s="19"/>
      <c r="L111" s="21">
        <v>3933</v>
      </c>
      <c r="M111" s="2"/>
    </row>
    <row r="112" spans="1:13" ht="15" customHeight="1" x14ac:dyDescent="0.25">
      <c r="A112" s="78"/>
      <c r="B112" s="27">
        <v>3700</v>
      </c>
      <c r="C112" s="21"/>
      <c r="D112" s="2"/>
      <c r="E112" s="21"/>
      <c r="F112" s="19"/>
      <c r="G112" s="21">
        <v>2247</v>
      </c>
      <c r="H112" s="2"/>
      <c r="I112" s="33"/>
      <c r="J112" s="21">
        <v>2985</v>
      </c>
      <c r="K112" s="19"/>
      <c r="L112" s="21">
        <v>4179</v>
      </c>
      <c r="M112" s="2"/>
    </row>
    <row r="113" spans="1:14" ht="15" customHeight="1" thickBot="1" x14ac:dyDescent="0.3">
      <c r="A113" s="78"/>
      <c r="B113" s="17">
        <v>3900</v>
      </c>
      <c r="C113" s="21"/>
      <c r="D113" s="2"/>
      <c r="E113" s="21"/>
      <c r="F113" s="19"/>
      <c r="G113" s="21">
        <v>2380</v>
      </c>
      <c r="H113" s="2"/>
      <c r="I113" s="36"/>
      <c r="J113" s="21">
        <v>3161</v>
      </c>
      <c r="K113" s="19"/>
      <c r="L113" s="21">
        <v>4424</v>
      </c>
      <c r="M113" s="2"/>
    </row>
    <row r="114" spans="1:14" ht="15" customHeight="1" thickBot="1" x14ac:dyDescent="0.3">
      <c r="A114" s="78"/>
      <c r="B114" s="27">
        <v>4100</v>
      </c>
      <c r="C114" s="21"/>
      <c r="D114" s="2"/>
      <c r="E114" s="21"/>
      <c r="F114" s="51"/>
      <c r="G114" s="21">
        <v>2512</v>
      </c>
      <c r="H114" s="2"/>
      <c r="I114" s="36"/>
      <c r="J114" s="21">
        <v>3336</v>
      </c>
      <c r="K114" s="19"/>
      <c r="L114" s="21">
        <v>4670</v>
      </c>
      <c r="M114" s="2"/>
    </row>
    <row r="115" spans="1:14" ht="15" customHeight="1" x14ac:dyDescent="0.25">
      <c r="A115" s="78"/>
      <c r="B115" s="17">
        <v>4300</v>
      </c>
      <c r="C115" s="21"/>
      <c r="D115" s="51"/>
      <c r="E115" s="21"/>
      <c r="F115" s="52"/>
      <c r="G115" s="21">
        <v>2644</v>
      </c>
      <c r="H115" s="51"/>
      <c r="I115" s="33"/>
      <c r="J115" s="21">
        <v>3512</v>
      </c>
      <c r="K115" s="51"/>
      <c r="L115" s="21">
        <v>4916</v>
      </c>
      <c r="M115" s="51"/>
    </row>
    <row r="116" spans="1:14" ht="15" customHeight="1" x14ac:dyDescent="0.25">
      <c r="A116" s="78"/>
      <c r="B116" s="27">
        <v>4500</v>
      </c>
      <c r="C116" s="21"/>
      <c r="D116" s="2"/>
      <c r="E116" s="21"/>
      <c r="F116" s="19"/>
      <c r="G116" s="21">
        <v>2776</v>
      </c>
      <c r="H116" s="2"/>
      <c r="I116" s="33"/>
      <c r="J116" s="21">
        <v>3688</v>
      </c>
      <c r="K116" s="19"/>
      <c r="L116" s="21">
        <v>5162</v>
      </c>
      <c r="M116" s="2"/>
    </row>
    <row r="117" spans="1:14" ht="15" customHeight="1" x14ac:dyDescent="0.25">
      <c r="A117" s="78"/>
      <c r="B117" s="17">
        <v>4700</v>
      </c>
      <c r="C117" s="21"/>
      <c r="D117" s="2"/>
      <c r="E117" s="21"/>
      <c r="F117" s="19"/>
      <c r="G117" s="21">
        <v>2908</v>
      </c>
      <c r="H117" s="2"/>
      <c r="I117" s="33"/>
      <c r="J117" s="21">
        <v>3863</v>
      </c>
      <c r="K117" s="19"/>
      <c r="L117" s="21">
        <v>5408</v>
      </c>
      <c r="M117" s="2"/>
    </row>
    <row r="118" spans="1:14" ht="15" customHeight="1" thickBot="1" x14ac:dyDescent="0.3">
      <c r="A118" s="79"/>
      <c r="B118" s="46">
        <v>4900</v>
      </c>
      <c r="C118" s="47"/>
      <c r="D118" s="5"/>
      <c r="E118" s="47"/>
      <c r="F118" s="20"/>
      <c r="G118" s="47">
        <v>3041</v>
      </c>
      <c r="H118" s="5"/>
      <c r="I118" s="36"/>
      <c r="J118" s="21">
        <v>4039</v>
      </c>
      <c r="K118" s="20"/>
      <c r="L118" s="21">
        <v>5653</v>
      </c>
      <c r="M118" s="5"/>
    </row>
    <row r="119" spans="1:14" x14ac:dyDescent="0.25">
      <c r="A119" s="31"/>
      <c r="G119" s="57">
        <v>0.35</v>
      </c>
      <c r="J119" s="60">
        <v>0.32</v>
      </c>
      <c r="L119" s="60">
        <v>0.36</v>
      </c>
      <c r="N119" t="s">
        <v>24</v>
      </c>
    </row>
  </sheetData>
  <mergeCells count="44">
    <mergeCell ref="E33:F33"/>
    <mergeCell ref="E34:F34"/>
    <mergeCell ref="J91:K91"/>
    <mergeCell ref="L91:M91"/>
    <mergeCell ref="J92:K92"/>
    <mergeCell ref="L92:M92"/>
    <mergeCell ref="J34:K34"/>
    <mergeCell ref="L34:M34"/>
    <mergeCell ref="J62:K62"/>
    <mergeCell ref="L62:M62"/>
    <mergeCell ref="J63:K63"/>
    <mergeCell ref="L63:M63"/>
    <mergeCell ref="C33:D33"/>
    <mergeCell ref="C34:D34"/>
    <mergeCell ref="E91:F91"/>
    <mergeCell ref="E92:F92"/>
    <mergeCell ref="G4:H4"/>
    <mergeCell ref="G5:H5"/>
    <mergeCell ref="G62:H62"/>
    <mergeCell ref="G33:H33"/>
    <mergeCell ref="G34:H34"/>
    <mergeCell ref="G91:H91"/>
    <mergeCell ref="G92:H92"/>
    <mergeCell ref="G63:H63"/>
    <mergeCell ref="E4:F4"/>
    <mergeCell ref="E5:F5"/>
    <mergeCell ref="E62:F62"/>
    <mergeCell ref="E63:F63"/>
    <mergeCell ref="A91:A118"/>
    <mergeCell ref="C91:D91"/>
    <mergeCell ref="C92:D92"/>
    <mergeCell ref="J4:K4"/>
    <mergeCell ref="L4:M4"/>
    <mergeCell ref="J5:K5"/>
    <mergeCell ref="L5:M5"/>
    <mergeCell ref="J33:K33"/>
    <mergeCell ref="L33:M33"/>
    <mergeCell ref="C4:D4"/>
    <mergeCell ref="C5:D5"/>
    <mergeCell ref="A4:A31"/>
    <mergeCell ref="C62:D62"/>
    <mergeCell ref="C63:D63"/>
    <mergeCell ref="A62:A89"/>
    <mergeCell ref="A33:A60"/>
  </mergeCells>
  <phoneticPr fontId="2" type="noConversion"/>
  <pageMargins left="0.75" right="0.75" top="1" bottom="1" header="0.5" footer="0.5"/>
  <pageSetup paperSize="9" orientation="landscape" r:id="rId1"/>
  <headerFooter alignWithMargins="0">
    <oddHeader>&amp;L&amp;G&amp;REffekttabell Modul Compact Hygien (MCH)</oddHeader>
    <oddFooter>&amp;LSenast uppdaterad: 2012-10-04
För att upprätthålla en ständig produktutveckling förbehåller Epecon sig rätten att ändra tekniska specifikationer utan föregående meddelande. Epecon reserverar sig för eventuella feltryck.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Under Pro</vt:lpstr>
      <vt:lpstr>Blad1</vt:lpstr>
      <vt:lpstr>'Under Pro'!Utskriftsområde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Lars Heggebø</cp:lastModifiedBy>
  <cp:lastPrinted>2013-11-12T14:17:25Z</cp:lastPrinted>
  <dcterms:created xsi:type="dcterms:W3CDTF">2012-06-12T06:29:52Z</dcterms:created>
  <dcterms:modified xsi:type="dcterms:W3CDTF">2024-09-24T08:58:52Z</dcterms:modified>
</cp:coreProperties>
</file>