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calcChain.xml" ContentType="application/vnd.openxmlformats-officedocument.spreadsheetml.calcCh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lyngsonsia.sharepoint.com/sites/EpeconAB/Koplietojamie dokumenti/General/Dokumentation Produkter/Effekttabeller/"/>
    </mc:Choice>
  </mc:AlternateContent>
  <xr:revisionPtr revIDLastSave="116" documentId="8_{4C5D05D8-0922-4540-8CB7-D52916EE6FCB}" xr6:coauthVersionLast="47" xr6:coauthVersionMax="47" xr10:uidLastSave="{D8D23460-3F88-40A3-AB1B-A9203710A063}"/>
  <workbookProtection workbookAlgorithmName="SHA-512" workbookHashValue="dONnblDoIg/btFN81Et34Cu5jlbLkCIQiQFjMZKXAn9fLKn0FzuzQG6+Q9Cxm4iDODXQhTleG+8WgKvqFhHajA==" workbookSaltValue="Obqk360fFDA4bBp8kForDg==" workbookSpinCount="100000" lockStructure="1"/>
  <bookViews>
    <workbookView xWindow="-135" yWindow="-135" windowWidth="38670" windowHeight="21150" xr2:uid="{00000000-000D-0000-FFFF-FFFF00000000}"/>
  </bookViews>
  <sheets>
    <sheet name="Lisa Clean Wall" sheetId="1" r:id="rId1"/>
    <sheet name="Blad1" sheetId="3" state="hidden" r:id="rId2"/>
  </sheets>
  <definedNames>
    <definedName name="_xlnm.Print_Area" localSheetId="0">'Lisa Clean Wall'!$A$1:$F$51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5" i="3" l="1"/>
  <c r="C40" i="1" s="1"/>
  <c r="D35" i="3"/>
  <c r="D40" i="1" s="1"/>
  <c r="F35" i="3"/>
  <c r="E40" i="1" s="1"/>
  <c r="H35" i="3"/>
  <c r="F40" i="1" s="1"/>
  <c r="B34" i="3"/>
  <c r="C39" i="1" s="1"/>
  <c r="D34" i="3"/>
  <c r="D39" i="1" s="1"/>
  <c r="F34" i="3"/>
  <c r="E39" i="1" s="1"/>
  <c r="H34" i="3"/>
  <c r="F39" i="1" s="1"/>
  <c r="B33" i="3"/>
  <c r="C38" i="1" s="1"/>
  <c r="D33" i="3"/>
  <c r="D38" i="1" s="1"/>
  <c r="F33" i="3"/>
  <c r="E38" i="1" s="1"/>
  <c r="H33" i="3"/>
  <c r="F38" i="1" s="1"/>
  <c r="B32" i="3"/>
  <c r="C37" i="1" s="1"/>
  <c r="D32" i="3"/>
  <c r="D37" i="1" s="1"/>
  <c r="F32" i="3"/>
  <c r="E37" i="1" s="1"/>
  <c r="H32" i="3"/>
  <c r="F37" i="1" s="1"/>
  <c r="B31" i="3"/>
  <c r="C36" i="1" s="1"/>
  <c r="D31" i="3"/>
  <c r="D36" i="1" s="1"/>
  <c r="F31" i="3"/>
  <c r="E36" i="1" s="1"/>
  <c r="H31" i="3"/>
  <c r="F36" i="1" s="1"/>
  <c r="B30" i="3"/>
  <c r="C35" i="1" s="1"/>
  <c r="D30" i="3"/>
  <c r="D35" i="1" s="1"/>
  <c r="F30" i="3"/>
  <c r="E35" i="1" s="1"/>
  <c r="H30" i="3"/>
  <c r="F35" i="1" s="1"/>
  <c r="B29" i="3"/>
  <c r="C34" i="1" s="1"/>
  <c r="D29" i="3"/>
  <c r="D34" i="1" s="1"/>
  <c r="F29" i="3"/>
  <c r="E34" i="1" s="1"/>
  <c r="H29" i="3"/>
  <c r="F34" i="1" s="1"/>
  <c r="B28" i="3"/>
  <c r="C33" i="1" s="1"/>
  <c r="D28" i="3"/>
  <c r="D33" i="1" s="1"/>
  <c r="F28" i="3"/>
  <c r="E33" i="1" s="1"/>
  <c r="H28" i="3"/>
  <c r="F33" i="1" s="1"/>
  <c r="B27" i="3"/>
  <c r="C32" i="1" s="1"/>
  <c r="D27" i="3"/>
  <c r="D32" i="1" s="1"/>
  <c r="F27" i="3"/>
  <c r="E32" i="1" s="1"/>
  <c r="H27" i="3"/>
  <c r="F32" i="1" s="1"/>
  <c r="B26" i="3"/>
  <c r="C31" i="1" s="1"/>
  <c r="D26" i="3"/>
  <c r="D31" i="1" s="1"/>
  <c r="F26" i="3"/>
  <c r="E31" i="1" s="1"/>
  <c r="H26" i="3"/>
  <c r="F31" i="1" s="1"/>
  <c r="F20" i="1" l="1"/>
  <c r="E20" i="1"/>
  <c r="D20" i="1"/>
  <c r="C20" i="1"/>
  <c r="H9" i="3"/>
  <c r="F14" i="1" s="1"/>
  <c r="H10" i="3"/>
  <c r="F15" i="1" s="1"/>
  <c r="H11" i="3"/>
  <c r="F16" i="1" s="1"/>
  <c r="H12" i="3"/>
  <c r="F17" i="1" s="1"/>
  <c r="H13" i="3"/>
  <c r="F18" i="1" s="1"/>
  <c r="F9" i="3"/>
  <c r="E14" i="1" s="1"/>
  <c r="F10" i="3"/>
  <c r="E15" i="1" s="1"/>
  <c r="F11" i="3"/>
  <c r="E16" i="1" s="1"/>
  <c r="F12" i="3"/>
  <c r="E17" i="1" s="1"/>
  <c r="F13" i="3"/>
  <c r="E18" i="1" s="1"/>
  <c r="D9" i="3"/>
  <c r="D14" i="1" s="1"/>
  <c r="D10" i="3"/>
  <c r="D15" i="1" s="1"/>
  <c r="D11" i="3"/>
  <c r="D16" i="1" s="1"/>
  <c r="D12" i="3"/>
  <c r="D17" i="1" s="1"/>
  <c r="D13" i="3"/>
  <c r="D18" i="1" s="1"/>
  <c r="H14" i="3"/>
  <c r="F19" i="1" s="1"/>
  <c r="F14" i="3"/>
  <c r="E19" i="1" s="1"/>
  <c r="D14" i="3"/>
  <c r="D19" i="1" s="1"/>
  <c r="B9" i="3"/>
  <c r="C14" i="1" s="1"/>
  <c r="B10" i="3"/>
  <c r="C15" i="1" s="1"/>
  <c r="B11" i="3"/>
  <c r="C16" i="1" s="1"/>
  <c r="B12" i="3"/>
  <c r="C17" i="1" s="1"/>
  <c r="B13" i="3"/>
  <c r="C18" i="1" s="1"/>
  <c r="B14" i="3"/>
  <c r="C19" i="1" s="1"/>
  <c r="H17" i="3"/>
  <c r="F22" i="1" s="1"/>
  <c r="H18" i="3"/>
  <c r="F23" i="1" s="1"/>
  <c r="H19" i="3"/>
  <c r="F24" i="1" s="1"/>
  <c r="H20" i="3"/>
  <c r="F25" i="1" s="1"/>
  <c r="H21" i="3"/>
  <c r="F26" i="1" s="1"/>
  <c r="H22" i="3"/>
  <c r="F27" i="1" s="1"/>
  <c r="H23" i="3"/>
  <c r="F28" i="1" s="1"/>
  <c r="H24" i="3"/>
  <c r="F29" i="1" s="1"/>
  <c r="H25" i="3"/>
  <c r="F30" i="1" s="1"/>
  <c r="H16" i="3"/>
  <c r="F21" i="1" s="1"/>
  <c r="F17" i="3"/>
  <c r="E22" i="1" s="1"/>
  <c r="F18" i="3"/>
  <c r="E23" i="1" s="1"/>
  <c r="F19" i="3"/>
  <c r="E24" i="1" s="1"/>
  <c r="F20" i="3"/>
  <c r="E25" i="1" s="1"/>
  <c r="F21" i="3"/>
  <c r="E26" i="1" s="1"/>
  <c r="F22" i="3"/>
  <c r="E27" i="1" s="1"/>
  <c r="F23" i="3"/>
  <c r="E28" i="1" s="1"/>
  <c r="F24" i="3"/>
  <c r="E29" i="1" s="1"/>
  <c r="F25" i="3"/>
  <c r="E30" i="1" s="1"/>
  <c r="F16" i="3"/>
  <c r="E21" i="1" s="1"/>
  <c r="D17" i="3"/>
  <c r="D22" i="1" s="1"/>
  <c r="D18" i="3"/>
  <c r="D23" i="1" s="1"/>
  <c r="D19" i="3"/>
  <c r="D24" i="1" s="1"/>
  <c r="D20" i="3"/>
  <c r="D25" i="1" s="1"/>
  <c r="D21" i="3"/>
  <c r="D26" i="1" s="1"/>
  <c r="D22" i="3"/>
  <c r="D27" i="1" s="1"/>
  <c r="D23" i="3"/>
  <c r="D28" i="1" s="1"/>
  <c r="D24" i="3"/>
  <c r="D29" i="1" s="1"/>
  <c r="D25" i="3"/>
  <c r="D30" i="1" s="1"/>
  <c r="D16" i="3"/>
  <c r="D21" i="1" s="1"/>
  <c r="B17" i="3"/>
  <c r="C22" i="1" s="1"/>
  <c r="B18" i="3"/>
  <c r="C23" i="1" s="1"/>
  <c r="B19" i="3"/>
  <c r="C24" i="1" s="1"/>
  <c r="B20" i="3"/>
  <c r="C25" i="1" s="1"/>
  <c r="B21" i="3"/>
  <c r="C26" i="1" s="1"/>
  <c r="B22" i="3"/>
  <c r="C27" i="1" s="1"/>
  <c r="B23" i="3"/>
  <c r="C28" i="1" s="1"/>
  <c r="B24" i="3"/>
  <c r="C29" i="1" s="1"/>
  <c r="B25" i="3"/>
  <c r="C30" i="1" s="1"/>
  <c r="B16" i="3"/>
  <c r="C21" i="1" s="1"/>
</calcChain>
</file>

<file path=xl/sharedStrings.xml><?xml version="1.0" encoding="utf-8"?>
<sst xmlns="http://schemas.openxmlformats.org/spreadsheetml/2006/main" count="32" uniqueCount="24">
  <si>
    <t>Längd (mm)</t>
  </si>
  <si>
    <t>Effekt</t>
  </si>
  <si>
    <t>n</t>
  </si>
  <si>
    <t>Höjd 70</t>
  </si>
  <si>
    <t>Tilloppstemp.</t>
  </si>
  <si>
    <t>Returtemp.</t>
  </si>
  <si>
    <t>Rumstemp.</t>
  </si>
  <si>
    <t xml:space="preserve">För att upprätthålla en ständig produktutveckling förbehåller Epecon sig rätten att ändra tekniska </t>
  </si>
  <si>
    <t xml:space="preserve">specifikationer utan föregående meddelande. </t>
  </si>
  <si>
    <t>Epecon reserverar sig för eventuella feltryck/felaktig data</t>
  </si>
  <si>
    <t>Nedan angivna effekter är beräknade enligt EN 442.</t>
  </si>
  <si>
    <t>Notera att beräknade effekter måste kontrolleras mot den valda ventilen vid aktuellt differenstryck och ΔT.</t>
  </si>
  <si>
    <t>Om ventilen inte kan leverera beräknat flöde bör temperaturintervallet justeras alternativt dela effekten på två radiatorer.</t>
  </si>
  <si>
    <t>2 paneler</t>
  </si>
  <si>
    <t>3 paneler</t>
  </si>
  <si>
    <t>4 paneler</t>
  </si>
  <si>
    <t>5 paneler</t>
  </si>
  <si>
    <t>5 pipe</t>
  </si>
  <si>
    <t>4 pipe</t>
  </si>
  <si>
    <t>3 pipe</t>
  </si>
  <si>
    <t>2 pipe</t>
  </si>
  <si>
    <t>Version: 01-06-26</t>
  </si>
  <si>
    <t>Lisa Clean Wall</t>
  </si>
  <si>
    <t>Effekt (W)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</si>
</sst>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#,##0.0000\ _k_r"/>
  </numFmts>
  <fonts count="15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13.5"/>
      <name val="MS Sans Serif"/>
      <family val="2"/>
    </font>
    <font>
      <b/>
      <sz val="12"/>
      <name val="Arial"/>
      <family val="2"/>
    </font>
    <font>
      <b/>
      <sz val="18"/>
      <name val="Arial"/>
      <family val="2"/>
    </font>
    <font>
      <b/>
      <sz val="16"/>
      <name val="Arial"/>
      <family val="2"/>
    </font>
    <font>
      <sz val="8"/>
      <name val="Arial"/>
      <family val="2"/>
    </font>
    <font>
      <sz val="10"/>
      <color rgb="FFFF0000"/>
      <name val="Arial"/>
      <family val="2"/>
    </font>
    <font>
      <i/>
      <sz val="11"/>
      <name val="Calibri"/>
      <family val="2"/>
    </font>
    <font>
      <i/>
      <sz val="11"/>
      <name val="Calibri"/>
      <family val="2"/>
      <scheme val="minor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79">
    <xf numFmtId="0" fontId="0" fillId="0" borderId="0" xfId="0"/>
    <xf numFmtId="1" fontId="0" fillId="0" borderId="0" xfId="0" applyNumberFormat="1"/>
    <xf numFmtId="0" fontId="5" fillId="0" borderId="6" xfId="0" applyFont="1" applyBorder="1" applyAlignment="1">
      <alignment horizontal="center"/>
    </xf>
    <xf numFmtId="0" fontId="8" fillId="0" borderId="0" xfId="0" applyFont="1"/>
    <xf numFmtId="0" fontId="7" fillId="0" borderId="0" xfId="0" applyFont="1" applyAlignment="1" applyProtection="1">
      <alignment horizontal="left"/>
      <protection locked="0"/>
    </xf>
    <xf numFmtId="0" fontId="10" fillId="0" borderId="0" xfId="0" applyFont="1"/>
    <xf numFmtId="14" fontId="0" fillId="0" borderId="0" xfId="0" applyNumberFormat="1"/>
    <xf numFmtId="0" fontId="0" fillId="3" borderId="6" xfId="0" applyFill="1" applyBorder="1"/>
    <xf numFmtId="0" fontId="5" fillId="3" borderId="6" xfId="0" applyFont="1" applyFill="1" applyBorder="1"/>
    <xf numFmtId="1" fontId="5" fillId="3" borderId="6" xfId="0" applyNumberFormat="1" applyFont="1" applyFill="1" applyBorder="1" applyAlignment="1">
      <alignment horizontal="center"/>
    </xf>
    <xf numFmtId="3" fontId="0" fillId="0" borderId="6" xfId="0" applyNumberFormat="1" applyBorder="1" applyProtection="1">
      <protection hidden="1"/>
    </xf>
    <xf numFmtId="0" fontId="3" fillId="0" borderId="0" xfId="0" applyFont="1"/>
    <xf numFmtId="164" fontId="0" fillId="0" borderId="0" xfId="0" applyNumberFormat="1"/>
    <xf numFmtId="164" fontId="5" fillId="3" borderId="6" xfId="0" applyNumberFormat="1" applyFont="1" applyFill="1" applyBorder="1" applyAlignment="1">
      <alignment horizontal="center"/>
    </xf>
    <xf numFmtId="164" fontId="0" fillId="0" borderId="6" xfId="0" applyNumberFormat="1" applyBorder="1" applyProtection="1">
      <protection hidden="1"/>
    </xf>
    <xf numFmtId="0" fontId="1" fillId="0" borderId="0" xfId="0" applyFont="1"/>
    <xf numFmtId="165" fontId="0" fillId="0" borderId="0" xfId="0" applyNumberFormat="1"/>
    <xf numFmtId="165" fontId="5" fillId="3" borderId="6" xfId="0" applyNumberFormat="1" applyFont="1" applyFill="1" applyBorder="1" applyAlignment="1">
      <alignment horizontal="center"/>
    </xf>
    <xf numFmtId="165" fontId="0" fillId="0" borderId="6" xfId="0" applyNumberFormat="1" applyBorder="1" applyProtection="1">
      <protection hidden="1"/>
    </xf>
    <xf numFmtId="3" fontId="0" fillId="4" borderId="6" xfId="0" applyNumberFormat="1" applyFill="1" applyBorder="1" applyProtection="1">
      <protection hidden="1"/>
    </xf>
    <xf numFmtId="164" fontId="0" fillId="4" borderId="6" xfId="0" applyNumberFormat="1" applyFill="1" applyBorder="1" applyProtection="1">
      <protection hidden="1"/>
    </xf>
    <xf numFmtId="0" fontId="2" fillId="0" borderId="0" xfId="0" applyFont="1"/>
    <xf numFmtId="0" fontId="1" fillId="0" borderId="0" xfId="0" applyFont="1" applyAlignment="1">
      <alignment horizontal="right"/>
    </xf>
    <xf numFmtId="0" fontId="11" fillId="0" borderId="0" xfId="0" applyFont="1"/>
    <xf numFmtId="0" fontId="2" fillId="0" borderId="5" xfId="0" applyFont="1" applyBorder="1" applyAlignment="1">
      <alignment vertical="center" wrapText="1"/>
    </xf>
    <xf numFmtId="1" fontId="2" fillId="0" borderId="5" xfId="0" applyNumberFormat="1" applyFont="1" applyBorder="1" applyAlignment="1">
      <alignment vertical="center" wrapText="1"/>
    </xf>
    <xf numFmtId="1" fontId="8" fillId="0" borderId="0" xfId="0" applyNumberFormat="1" applyFont="1"/>
    <xf numFmtId="164" fontId="8" fillId="0" borderId="0" xfId="0" applyNumberFormat="1" applyFont="1"/>
    <xf numFmtId="0" fontId="4" fillId="5" borderId="6" xfId="0" applyFont="1" applyFill="1" applyBorder="1" applyAlignment="1">
      <alignment horizontal="center"/>
    </xf>
    <xf numFmtId="1" fontId="2" fillId="5" borderId="4" xfId="0" applyNumberFormat="1" applyFont="1" applyFill="1" applyBorder="1" applyAlignment="1">
      <alignment horizontal="center"/>
    </xf>
    <xf numFmtId="3" fontId="0" fillId="0" borderId="6" xfId="0" applyNumberFormat="1" applyBorder="1" applyAlignment="1" applyProtection="1">
      <alignment horizontal="center"/>
      <protection hidden="1"/>
    </xf>
    <xf numFmtId="0" fontId="12" fillId="0" borderId="0" xfId="0" applyFont="1" applyAlignment="1">
      <alignment vertical="center"/>
    </xf>
    <xf numFmtId="0" fontId="7" fillId="0" borderId="0" xfId="0" applyFont="1" applyAlignment="1" applyProtection="1">
      <alignment horizontal="left" vertical="center"/>
      <protection locked="0"/>
    </xf>
    <xf numFmtId="1" fontId="2" fillId="0" borderId="0" xfId="0" applyNumberFormat="1" applyFont="1" applyAlignment="1">
      <alignment vertical="center"/>
    </xf>
    <xf numFmtId="0" fontId="13" fillId="0" borderId="0" xfId="0" applyFont="1"/>
    <xf numFmtId="0" fontId="7" fillId="2" borderId="9" xfId="0" applyFont="1" applyFill="1" applyBorder="1" applyAlignment="1" applyProtection="1">
      <alignment horizontal="center" vertical="center"/>
      <protection locked="0"/>
    </xf>
    <xf numFmtId="3" fontId="14" fillId="0" borderId="6" xfId="0" applyNumberFormat="1" applyFont="1" applyBorder="1" applyAlignment="1" applyProtection="1">
      <alignment horizontal="center"/>
      <protection hidden="1"/>
    </xf>
    <xf numFmtId="0" fontId="4" fillId="5" borderId="2" xfId="0" applyFont="1" applyFill="1" applyBorder="1" applyAlignment="1">
      <alignment horizontal="center"/>
    </xf>
    <xf numFmtId="0" fontId="8" fillId="0" borderId="0" xfId="0" applyFont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0" fontId="6" fillId="0" borderId="0" xfId="0" applyFont="1" applyAlignment="1">
      <alignment horizontal="center"/>
    </xf>
    <xf numFmtId="0" fontId="4" fillId="5" borderId="2" xfId="0" applyFont="1" applyFill="1" applyBorder="1" applyAlignment="1">
      <alignment horizontal="center"/>
    </xf>
    <xf numFmtId="0" fontId="4" fillId="5" borderId="3" xfId="0" applyFont="1" applyFill="1" applyBorder="1" applyAlignment="1">
      <alignment horizontal="center"/>
    </xf>
    <xf numFmtId="0" fontId="4" fillId="5" borderId="7" xfId="0" applyFont="1" applyFill="1" applyBorder="1" applyAlignment="1">
      <alignment horizontal="center"/>
    </xf>
    <xf numFmtId="0" fontId="2" fillId="5" borderId="8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1" fontId="2" fillId="3" borderId="2" xfId="0" applyNumberFormat="1" applyFont="1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9" fillId="3" borderId="1" xfId="0" applyFont="1" applyFill="1" applyBorder="1" applyAlignment="1">
      <alignment horizontal="center"/>
    </xf>
    <xf numFmtId="0" fontId="9" fillId="3" borderId="0" xfId="0" applyFont="1" applyFill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0" fillId="0" borderId="0" xfId="0" applyFill="1" applyBorder="1"/>
    <xf numFmtId="0" fontId="2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/>
    </xf>
    <xf numFmtId="1" fontId="2" fillId="0" borderId="0" xfId="0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3" fontId="0" fillId="0" borderId="0" xfId="0" applyNumberFormat="1" applyFill="1" applyBorder="1" applyAlignment="1" applyProtection="1">
      <alignment horizontal="center"/>
      <protection hidden="1"/>
    </xf>
    <xf numFmtId="165" fontId="0" fillId="4" borderId="6" xfId="0" applyNumberFormat="1" applyFill="1" applyBorder="1" applyAlignment="1" applyProtection="1">
      <alignment horizontal="right"/>
      <protection hidden="1"/>
    </xf>
    <xf numFmtId="0" fontId="0" fillId="0" borderId="0" xfId="0" applyAlignment="1">
      <alignment horizontal="right"/>
    </xf>
    <xf numFmtId="0" fontId="4" fillId="5" borderId="11" xfId="0" applyFont="1" applyFill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4" fillId="5" borderId="11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1" fontId="2" fillId="0" borderId="0" xfId="0" applyNumberFormat="1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5" fillId="0" borderId="0" xfId="0" applyFont="1" applyFill="1" applyBorder="1"/>
    <xf numFmtId="1" fontId="5" fillId="0" borderId="0" xfId="0" applyNumberFormat="1" applyFont="1" applyFill="1" applyBorder="1" applyAlignment="1">
      <alignment horizontal="center"/>
    </xf>
    <xf numFmtId="164" fontId="5" fillId="0" borderId="0" xfId="0" applyNumberFormat="1" applyFont="1" applyFill="1" applyBorder="1" applyAlignment="1">
      <alignment horizontal="center"/>
    </xf>
    <xf numFmtId="3" fontId="0" fillId="0" borderId="0" xfId="0" applyNumberFormat="1" applyFill="1" applyBorder="1" applyProtection="1">
      <protection hidden="1"/>
    </xf>
    <xf numFmtId="164" fontId="0" fillId="0" borderId="0" xfId="0" applyNumberFormat="1" applyFill="1" applyBorder="1" applyProtection="1">
      <protection hidden="1"/>
    </xf>
    <xf numFmtId="0" fontId="2" fillId="0" borderId="0" xfId="0" applyFont="1" applyFill="1" applyBorder="1" applyAlignment="1">
      <alignment horizontal="center"/>
    </xf>
    <xf numFmtId="1" fontId="0" fillId="0" borderId="0" xfId="0" applyNumberFormat="1" applyFill="1" applyBorder="1"/>
    <xf numFmtId="164" fontId="0" fillId="0" borderId="0" xfId="0" applyNumberFormat="1" applyFill="1" applyBorder="1"/>
    <xf numFmtId="165" fontId="0" fillId="0" borderId="0" xfId="0" applyNumberFormat="1" applyFill="1" applyBorder="1"/>
    <xf numFmtId="165" fontId="5" fillId="0" borderId="0" xfId="0" applyNumberFormat="1" applyFont="1" applyFill="1" applyBorder="1" applyAlignment="1">
      <alignment horizontal="center"/>
    </xf>
    <xf numFmtId="165" fontId="0" fillId="0" borderId="0" xfId="0" applyNumberFormat="1" applyFill="1" applyBorder="1" applyProtection="1">
      <protection hidden="1"/>
    </xf>
    <xf numFmtId="3" fontId="1" fillId="0" borderId="0" xfId="0" applyNumberFormat="1" applyFont="1" applyFill="1" applyBorder="1" applyProtection="1">
      <protection hidden="1"/>
    </xf>
    <xf numFmtId="165" fontId="0" fillId="0" borderId="0" xfId="0" applyNumberFormat="1" applyFill="1" applyBorder="1" applyAlignment="1" applyProtection="1">
      <alignment horizontal="right"/>
      <protection hidden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8.png"/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183445</xdr:colOff>
      <xdr:row>0</xdr:row>
      <xdr:rowOff>98777</xdr:rowOff>
    </xdr:from>
    <xdr:to>
      <xdr:col>6</xdr:col>
      <xdr:colOff>443160</xdr:colOff>
      <xdr:row>2</xdr:row>
      <xdr:rowOff>85583</xdr:rowOff>
    </xdr:to>
    <xdr:pic>
      <xdr:nvPicPr>
        <xdr:cNvPr id="11" name="Picture 1" descr="Epeconlogo ny silver_utan devis">
          <a:extLst>
            <a:ext uri="{FF2B5EF4-FFF2-40B4-BE49-F238E27FC236}">
              <a16:creationId xmlns:a16="http://schemas.microsoft.com/office/drawing/2014/main" id="{FFB10977-DE60-4A46-A8D1-DE3FF3C82B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67945" y="98777"/>
          <a:ext cx="1910715" cy="3536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338667</xdr:colOff>
      <xdr:row>45</xdr:row>
      <xdr:rowOff>35278</xdr:rowOff>
    </xdr:from>
    <xdr:to>
      <xdr:col>6</xdr:col>
      <xdr:colOff>469618</xdr:colOff>
      <xdr:row>49</xdr:row>
      <xdr:rowOff>105129</xdr:rowOff>
    </xdr:to>
    <xdr:pic>
      <xdr:nvPicPr>
        <xdr:cNvPr id="12" name="Picture 2" descr="Sidfot EPECON">
          <a:extLst>
            <a:ext uri="{FF2B5EF4-FFF2-40B4-BE49-F238E27FC236}">
              <a16:creationId xmlns:a16="http://schemas.microsoft.com/office/drawing/2014/main" id="{06E2DDA8-5FD5-4539-9E4E-97B3FD97B5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667" y="8325556"/>
          <a:ext cx="4766451" cy="768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20352</xdr:colOff>
      <xdr:row>10</xdr:row>
      <xdr:rowOff>39077</xdr:rowOff>
    </xdr:from>
    <xdr:to>
      <xdr:col>2</xdr:col>
      <xdr:colOff>740019</xdr:colOff>
      <xdr:row>10</xdr:row>
      <xdr:rowOff>758744</xdr:rowOff>
    </xdr:to>
    <xdr:pic>
      <xdr:nvPicPr>
        <xdr:cNvPr id="2" name="Picture 7">
          <a:extLst>
            <a:ext uri="{FF2B5EF4-FFF2-40B4-BE49-F238E27FC236}">
              <a16:creationId xmlns:a16="http://schemas.microsoft.com/office/drawing/2014/main" id="{D4941B03-1C5E-4A4A-8390-4D64E5629B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24544" y="2207846"/>
          <a:ext cx="719667" cy="719667"/>
        </a:xfrm>
        <a:prstGeom prst="rect">
          <a:avLst/>
        </a:prstGeom>
      </xdr:spPr>
    </xdr:pic>
    <xdr:clientData/>
  </xdr:twoCellAnchor>
  <xdr:twoCellAnchor editAs="oneCell">
    <xdr:from>
      <xdr:col>3</xdr:col>
      <xdr:colOff>29308</xdr:colOff>
      <xdr:row>10</xdr:row>
      <xdr:rowOff>36635</xdr:rowOff>
    </xdr:from>
    <xdr:to>
      <xdr:col>3</xdr:col>
      <xdr:colOff>756031</xdr:colOff>
      <xdr:row>10</xdr:row>
      <xdr:rowOff>763358</xdr:rowOff>
    </xdr:to>
    <xdr:pic>
      <xdr:nvPicPr>
        <xdr:cNvPr id="4" name="Picture 9">
          <a:extLst>
            <a:ext uri="{FF2B5EF4-FFF2-40B4-BE49-F238E27FC236}">
              <a16:creationId xmlns:a16="http://schemas.microsoft.com/office/drawing/2014/main" id="{5229B763-8118-4A00-AFFF-BCA2A72485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102827" y="2205404"/>
          <a:ext cx="726723" cy="726723"/>
        </a:xfrm>
        <a:prstGeom prst="rect">
          <a:avLst/>
        </a:prstGeom>
      </xdr:spPr>
    </xdr:pic>
    <xdr:clientData/>
  </xdr:twoCellAnchor>
  <xdr:twoCellAnchor editAs="oneCell">
    <xdr:from>
      <xdr:col>4</xdr:col>
      <xdr:colOff>21981</xdr:colOff>
      <xdr:row>10</xdr:row>
      <xdr:rowOff>29307</xdr:rowOff>
    </xdr:from>
    <xdr:to>
      <xdr:col>4</xdr:col>
      <xdr:colOff>755759</xdr:colOff>
      <xdr:row>10</xdr:row>
      <xdr:rowOff>763085</xdr:rowOff>
    </xdr:to>
    <xdr:pic>
      <xdr:nvPicPr>
        <xdr:cNvPr id="6" name="Picture 8">
          <a:extLst>
            <a:ext uri="{FF2B5EF4-FFF2-40B4-BE49-F238E27FC236}">
              <a16:creationId xmlns:a16="http://schemas.microsoft.com/office/drawing/2014/main" id="{CE6454DF-265F-48EE-A4E9-CFCF0D4E2A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864827" y="2198076"/>
          <a:ext cx="733778" cy="733778"/>
        </a:xfrm>
        <a:prstGeom prst="rect">
          <a:avLst/>
        </a:prstGeom>
      </xdr:spPr>
    </xdr:pic>
    <xdr:clientData/>
  </xdr:twoCellAnchor>
  <xdr:twoCellAnchor editAs="oneCell">
    <xdr:from>
      <xdr:col>5</xdr:col>
      <xdr:colOff>29307</xdr:colOff>
      <xdr:row>10</xdr:row>
      <xdr:rowOff>21980</xdr:rowOff>
    </xdr:from>
    <xdr:to>
      <xdr:col>5</xdr:col>
      <xdr:colOff>755894</xdr:colOff>
      <xdr:row>10</xdr:row>
      <xdr:rowOff>748567</xdr:rowOff>
    </xdr:to>
    <xdr:pic>
      <xdr:nvPicPr>
        <xdr:cNvPr id="8" name="Picture 10">
          <a:extLst>
            <a:ext uri="{FF2B5EF4-FFF2-40B4-BE49-F238E27FC236}">
              <a16:creationId xmlns:a16="http://schemas.microsoft.com/office/drawing/2014/main" id="{481C3645-5F51-45C3-A68A-E7AB2426E3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3641480" y="2190749"/>
          <a:ext cx="726587" cy="72658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38100</xdr:colOff>
      <xdr:row>5</xdr:row>
      <xdr:rowOff>47625</xdr:rowOff>
    </xdr:from>
    <xdr:to>
      <xdr:col>26</xdr:col>
      <xdr:colOff>591840</xdr:colOff>
      <xdr:row>27</xdr:row>
      <xdr:rowOff>133872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BA3AE13B-4821-FAD7-FB29-5EDC1AB17F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9525" y="857250"/>
          <a:ext cx="9240540" cy="3743847"/>
        </a:xfrm>
        <a:prstGeom prst="rect">
          <a:avLst/>
        </a:prstGeom>
      </xdr:spPr>
    </xdr:pic>
    <xdr:clientData/>
  </xdr:twoCellAnchor>
  <xdr:twoCellAnchor editAs="oneCell">
    <xdr:from>
      <xdr:col>20</xdr:col>
      <xdr:colOff>371475</xdr:colOff>
      <xdr:row>5</xdr:row>
      <xdr:rowOff>200025</xdr:rowOff>
    </xdr:from>
    <xdr:to>
      <xdr:col>35</xdr:col>
      <xdr:colOff>353699</xdr:colOff>
      <xdr:row>50</xdr:row>
      <xdr:rowOff>153437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6F18E0EE-3353-1F1A-1356-CFC98E0B81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992100" y="1009650"/>
          <a:ext cx="9126224" cy="7430537"/>
        </a:xfrm>
        <a:prstGeom prst="rect">
          <a:avLst/>
        </a:prstGeom>
      </xdr:spPr>
    </xdr:pic>
    <xdr:clientData/>
  </xdr:twoCellAnchor>
  <xdr:twoCellAnchor editAs="oneCell">
    <xdr:from>
      <xdr:col>6</xdr:col>
      <xdr:colOff>266700</xdr:colOff>
      <xdr:row>39</xdr:row>
      <xdr:rowOff>66675</xdr:rowOff>
    </xdr:from>
    <xdr:to>
      <xdr:col>22</xdr:col>
      <xdr:colOff>496712</xdr:colOff>
      <xdr:row>62</xdr:row>
      <xdr:rowOff>124353</xdr:rowOff>
    </xdr:to>
    <xdr:pic>
      <xdr:nvPicPr>
        <xdr:cNvPr id="4" name="Bildobjekt 3">
          <a:extLst>
            <a:ext uri="{FF2B5EF4-FFF2-40B4-BE49-F238E27FC236}">
              <a16:creationId xmlns:a16="http://schemas.microsoft.com/office/drawing/2014/main" id="{E4455BFD-93EA-F5FE-CFC3-5882D2348F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219575" y="6572250"/>
          <a:ext cx="10116962" cy="37819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N46"/>
  <sheetViews>
    <sheetView showGridLines="0" tabSelected="1" zoomScale="115" zoomScaleNormal="115" workbookViewId="0">
      <pane xSplit="1" ySplit="8" topLeftCell="B9" activePane="bottomRight" state="frozen"/>
      <selection activeCell="H1" sqref="H1"/>
      <selection pane="topRight" activeCell="I1" sqref="I1"/>
      <selection pane="bottomLeft" activeCell="H6" sqref="H6"/>
      <selection pane="bottomRight" activeCell="C5" sqref="C5"/>
    </sheetView>
  </sheetViews>
  <sheetFormatPr defaultColWidth="11.42578125" defaultRowHeight="12.75" x14ac:dyDescent="0.2"/>
  <cols>
    <col min="1" max="1" width="5.140625" customWidth="1"/>
    <col min="2" max="2" width="14.42578125" customWidth="1"/>
    <col min="3" max="5" width="11.5703125" style="1" customWidth="1"/>
    <col min="6" max="6" width="12" style="1" customWidth="1"/>
    <col min="7" max="7" width="11.42578125" style="12" customWidth="1"/>
    <col min="8" max="8" width="12.5703125" customWidth="1"/>
    <col min="9" max="9" width="13.28515625" customWidth="1"/>
    <col min="10" max="10" width="6.5703125" customWidth="1"/>
    <col min="11" max="11" width="12.85546875" customWidth="1"/>
    <col min="12" max="14" width="13.5703125" customWidth="1"/>
    <col min="15" max="15" width="8.85546875" customWidth="1"/>
    <col min="16" max="16" width="9.42578125" customWidth="1"/>
  </cols>
  <sheetData>
    <row r="1" spans="2:14" ht="17.100000000000001" customHeight="1" x14ac:dyDescent="0.2">
      <c r="B1" s="38" t="s">
        <v>22</v>
      </c>
      <c r="C1" s="38"/>
      <c r="D1" s="38"/>
      <c r="H1" s="15" t="s">
        <v>21</v>
      </c>
    </row>
    <row r="2" spans="2:14" ht="11.45" customHeight="1" x14ac:dyDescent="0.35">
      <c r="B2" s="38"/>
      <c r="C2" s="38"/>
      <c r="D2" s="38"/>
      <c r="E2" s="3"/>
      <c r="F2" s="3"/>
    </row>
    <row r="3" spans="2:14" ht="13.5" thickBot="1" x14ac:dyDescent="0.25">
      <c r="B3" s="39"/>
      <c r="C3" s="39"/>
      <c r="D3" s="39"/>
    </row>
    <row r="4" spans="2:14" ht="27" customHeight="1" thickBot="1" x14ac:dyDescent="0.25">
      <c r="B4" s="24" t="s">
        <v>4</v>
      </c>
      <c r="C4" s="35">
        <v>55</v>
      </c>
      <c r="D4" s="25" t="s">
        <v>5</v>
      </c>
      <c r="E4" s="35">
        <v>45</v>
      </c>
      <c r="F4" s="25" t="s">
        <v>6</v>
      </c>
      <c r="G4" s="35">
        <v>20</v>
      </c>
    </row>
    <row r="5" spans="2:14" ht="20.100000000000001" customHeight="1" x14ac:dyDescent="0.2">
      <c r="B5" s="31" t="s">
        <v>10</v>
      </c>
      <c r="C5" s="32"/>
      <c r="D5" s="33"/>
      <c r="E5" s="32"/>
      <c r="F5" s="33"/>
      <c r="G5" s="32"/>
    </row>
    <row r="6" spans="2:14" ht="12.6" customHeight="1" x14ac:dyDescent="0.2">
      <c r="B6" s="31" t="s">
        <v>11</v>
      </c>
      <c r="C6" s="32"/>
      <c r="D6" s="33"/>
      <c r="E6" s="32"/>
      <c r="F6" s="33"/>
      <c r="G6" s="32"/>
    </row>
    <row r="7" spans="2:14" ht="15" customHeight="1" x14ac:dyDescent="0.25">
      <c r="B7" s="34" t="s">
        <v>12</v>
      </c>
      <c r="F7" s="12"/>
      <c r="G7"/>
    </row>
    <row r="8" spans="2:14" ht="5.45" customHeight="1" x14ac:dyDescent="0.25">
      <c r="B8" s="5"/>
      <c r="C8" s="4"/>
      <c r="E8" s="4"/>
      <c r="F8"/>
      <c r="G8" s="6"/>
    </row>
    <row r="9" spans="2:14" ht="23.1" customHeight="1" x14ac:dyDescent="0.35">
      <c r="B9" s="3"/>
      <c r="C9" s="26"/>
      <c r="D9" s="26"/>
      <c r="E9" s="26"/>
      <c r="F9" s="26"/>
      <c r="G9" s="27"/>
      <c r="H9" s="3"/>
      <c r="I9" s="3"/>
      <c r="J9" s="3"/>
      <c r="K9" s="3"/>
    </row>
    <row r="10" spans="2:14" ht="24.75" customHeight="1" x14ac:dyDescent="0.25">
      <c r="B10" s="41" t="s">
        <v>3</v>
      </c>
      <c r="C10" s="42"/>
      <c r="D10" s="42"/>
      <c r="E10" s="42"/>
      <c r="F10" s="43"/>
      <c r="H10" s="50"/>
      <c r="I10" s="50"/>
      <c r="J10" s="51"/>
      <c r="K10" s="50"/>
      <c r="L10" s="50"/>
      <c r="M10" s="50"/>
      <c r="N10" s="50"/>
    </row>
    <row r="11" spans="2:14" ht="61.5" customHeight="1" x14ac:dyDescent="0.25">
      <c r="B11" s="62"/>
      <c r="C11" s="37"/>
      <c r="D11" s="37"/>
      <c r="E11" s="37"/>
      <c r="F11" s="28"/>
      <c r="H11" s="53"/>
      <c r="I11" s="53"/>
      <c r="J11" s="51"/>
      <c r="K11" s="53"/>
      <c r="L11" s="53"/>
      <c r="M11" s="53"/>
      <c r="N11" s="53"/>
    </row>
    <row r="12" spans="2:14" ht="26.25" customHeight="1" x14ac:dyDescent="0.25">
      <c r="B12" s="44" t="s">
        <v>0</v>
      </c>
      <c r="C12" s="59" t="s">
        <v>23</v>
      </c>
      <c r="D12" s="60"/>
      <c r="E12" s="60"/>
      <c r="F12" s="61"/>
      <c r="H12" s="52"/>
      <c r="I12" s="53"/>
      <c r="J12" s="51"/>
      <c r="K12" s="52"/>
      <c r="L12" s="53"/>
      <c r="M12" s="53"/>
      <c r="N12" s="53"/>
    </row>
    <row r="13" spans="2:14" ht="20.100000000000001" customHeight="1" x14ac:dyDescent="0.2">
      <c r="B13" s="45"/>
      <c r="C13" s="29" t="s">
        <v>13</v>
      </c>
      <c r="D13" s="29" t="s">
        <v>14</v>
      </c>
      <c r="E13" s="29" t="s">
        <v>15</v>
      </c>
      <c r="F13" s="29" t="s">
        <v>16</v>
      </c>
      <c r="H13" s="52"/>
      <c r="I13" s="54"/>
      <c r="J13" s="51"/>
      <c r="K13" s="52"/>
      <c r="L13" s="54"/>
      <c r="M13" s="54"/>
      <c r="N13" s="54"/>
    </row>
    <row r="14" spans="2:14" hidden="1" x14ac:dyDescent="0.2">
      <c r="B14" s="2">
        <v>400</v>
      </c>
      <c r="C14" s="30">
        <f>Blad1!B9*((('Lisa Clean Wall'!$C$4-'Lisa Clean Wall'!$E$4)/(LN(('Lisa Clean Wall'!$C$4-'Lisa Clean Wall'!$G$4)/('Lisa Clean Wall'!$E$4-'Lisa Clean Wall'!$G$4))))/49.8329)^Blad1!$C$15</f>
        <v>36.409590966346521</v>
      </c>
      <c r="D14" s="30">
        <f>Blad1!D9*((('Lisa Clean Wall'!$C$4-'Lisa Clean Wall'!$E$4)/(LN(('Lisa Clean Wall'!$C$4-'Lisa Clean Wall'!$G$4)/('Lisa Clean Wall'!$E$4-'Lisa Clean Wall'!$G$4))))/49.8329)^Blad1!$E$15</f>
        <v>51.022625928947399</v>
      </c>
      <c r="E14" s="30">
        <f>Blad1!F9*((('Lisa Clean Wall'!$C$4-'Lisa Clean Wall'!$E$4)/(LN(('Lisa Clean Wall'!$C$4-'Lisa Clean Wall'!$G$4)/('Lisa Clean Wall'!$E$4-'Lisa Clean Wall'!$G$4))))/49.8329)^Blad1!$G$15</f>
        <v>67.071887986198334</v>
      </c>
      <c r="F14" s="30">
        <f>Blad1!H9*((('Lisa Clean Wall'!$C$4-'Lisa Clean Wall'!$E$4)/(LN(('Lisa Clean Wall'!$C$4-'Lisa Clean Wall'!$G$4)/('Lisa Clean Wall'!$E$4-'Lisa Clean Wall'!$G$4))))/49.8329)^Blad1!$I$15</f>
        <v>86.385806974485732</v>
      </c>
      <c r="H14" s="55"/>
      <c r="I14" s="56"/>
      <c r="J14" s="51"/>
      <c r="K14" s="55"/>
      <c r="L14" s="56"/>
      <c r="M14" s="56"/>
      <c r="N14" s="56"/>
    </row>
    <row r="15" spans="2:14" hidden="1" x14ac:dyDescent="0.2">
      <c r="B15" s="2">
        <v>500</v>
      </c>
      <c r="C15" s="30">
        <f>Blad1!B10*((('Lisa Clean Wall'!$C$4-'Lisa Clean Wall'!$E$4)/(LN(('Lisa Clean Wall'!$C$4-'Lisa Clean Wall'!$G$4)/('Lisa Clean Wall'!$E$4-'Lisa Clean Wall'!$G$4))))/49.8329)^Blad1!$C$15</f>
        <v>45.511988707933149</v>
      </c>
      <c r="D15" s="30">
        <f>Blad1!D10*((('Lisa Clean Wall'!$C$4-'Lisa Clean Wall'!$E$4)/(LN(('Lisa Clean Wall'!$C$4-'Lisa Clean Wall'!$G$4)/('Lisa Clean Wall'!$E$4-'Lisa Clean Wall'!$G$4))))/49.8329)^Blad1!$E$15</f>
        <v>63.77828241118425</v>
      </c>
      <c r="E15" s="30">
        <f>Blad1!F10*((('Lisa Clean Wall'!$C$4-'Lisa Clean Wall'!$E$4)/(LN(('Lisa Clean Wall'!$C$4-'Lisa Clean Wall'!$G$4)/('Lisa Clean Wall'!$E$4-'Lisa Clean Wall'!$G$4))))/49.8329)^Blad1!$G$15</f>
        <v>83.83985998274791</v>
      </c>
      <c r="F15" s="30">
        <f>Blad1!H10*((('Lisa Clean Wall'!$C$4-'Lisa Clean Wall'!$E$4)/(LN(('Lisa Clean Wall'!$C$4-'Lisa Clean Wall'!$G$4)/('Lisa Clean Wall'!$E$4-'Lisa Clean Wall'!$G$4))))/49.8329)^Blad1!$I$15</f>
        <v>107.98225871810716</v>
      </c>
      <c r="H15" s="55"/>
      <c r="I15" s="56"/>
      <c r="J15" s="51"/>
      <c r="K15" s="55"/>
      <c r="L15" s="56"/>
      <c r="M15" s="56"/>
      <c r="N15" s="56"/>
    </row>
    <row r="16" spans="2:14" x14ac:dyDescent="0.2">
      <c r="B16" s="2">
        <v>600</v>
      </c>
      <c r="C16" s="30">
        <f>Blad1!B11*((('Lisa Clean Wall'!$C$4-'Lisa Clean Wall'!$E$4)/(LN(('Lisa Clean Wall'!$C$4-'Lisa Clean Wall'!$G$4)/('Lisa Clean Wall'!$E$4-'Lisa Clean Wall'!$G$4))))/49.8329)^Blad1!$C$15</f>
        <v>54.614386449519785</v>
      </c>
      <c r="D16" s="30">
        <f>Blad1!D11*((('Lisa Clean Wall'!$C$4-'Lisa Clean Wall'!$E$4)/(LN(('Lisa Clean Wall'!$C$4-'Lisa Clean Wall'!$G$4)/('Lisa Clean Wall'!$E$4-'Lisa Clean Wall'!$G$4))))/49.8329)^Blad1!$E$15</f>
        <v>76.533938893421094</v>
      </c>
      <c r="E16" s="30">
        <f>Blad1!F11*((('Lisa Clean Wall'!$C$4-'Lisa Clean Wall'!$E$4)/(LN(('Lisa Clean Wall'!$C$4-'Lisa Clean Wall'!$G$4)/('Lisa Clean Wall'!$E$4-'Lisa Clean Wall'!$G$4))))/49.8329)^Blad1!$G$15</f>
        <v>100.6078319792975</v>
      </c>
      <c r="F16" s="30">
        <f>Blad1!H11*((('Lisa Clean Wall'!$C$4-'Lisa Clean Wall'!$E$4)/(LN(('Lisa Clean Wall'!$C$4-'Lisa Clean Wall'!$G$4)/('Lisa Clean Wall'!$E$4-'Lisa Clean Wall'!$G$4))))/49.8329)^Blad1!$I$15</f>
        <v>129.5787104617286</v>
      </c>
      <c r="H16" s="55"/>
      <c r="I16" s="56"/>
      <c r="J16" s="51"/>
      <c r="K16" s="55"/>
      <c r="L16" s="56"/>
      <c r="M16" s="56"/>
      <c r="N16" s="56"/>
    </row>
    <row r="17" spans="2:14" x14ac:dyDescent="0.2">
      <c r="B17" s="2">
        <v>700</v>
      </c>
      <c r="C17" s="30">
        <f>Blad1!B12*((('Lisa Clean Wall'!$C$4-'Lisa Clean Wall'!$E$4)/(LN(('Lisa Clean Wall'!$C$4-'Lisa Clean Wall'!$G$4)/('Lisa Clean Wall'!$E$4-'Lisa Clean Wall'!$G$4))))/49.8329)^Blad1!$C$15</f>
        <v>63.716784191106406</v>
      </c>
      <c r="D17" s="30">
        <f>Blad1!D12*((('Lisa Clean Wall'!$C$4-'Lisa Clean Wall'!$E$4)/(LN(('Lisa Clean Wall'!$C$4-'Lisa Clean Wall'!$G$4)/('Lisa Clean Wall'!$E$4-'Lisa Clean Wall'!$G$4))))/49.8329)^Blad1!$E$15</f>
        <v>89.289595375657939</v>
      </c>
      <c r="E17" s="30">
        <f>Blad1!F12*((('Lisa Clean Wall'!$C$4-'Lisa Clean Wall'!$E$4)/(LN(('Lisa Clean Wall'!$C$4-'Lisa Clean Wall'!$G$4)/('Lisa Clean Wall'!$E$4-'Lisa Clean Wall'!$G$4))))/49.8329)^Blad1!$G$15</f>
        <v>117.37580397584708</v>
      </c>
      <c r="F17" s="30">
        <f>Blad1!H12*((('Lisa Clean Wall'!$C$4-'Lisa Clean Wall'!$E$4)/(LN(('Lisa Clean Wall'!$C$4-'Lisa Clean Wall'!$G$4)/('Lisa Clean Wall'!$E$4-'Lisa Clean Wall'!$G$4))))/49.8329)^Blad1!$I$15</f>
        <v>151.17516220535003</v>
      </c>
      <c r="H17" s="55"/>
      <c r="I17" s="56"/>
      <c r="J17" s="51"/>
      <c r="K17" s="55"/>
      <c r="L17" s="56"/>
      <c r="M17" s="56"/>
      <c r="N17" s="56"/>
    </row>
    <row r="18" spans="2:14" x14ac:dyDescent="0.2">
      <c r="B18" s="2">
        <v>800</v>
      </c>
      <c r="C18" s="30">
        <f>Blad1!B13*((('Lisa Clean Wall'!$C$4-'Lisa Clean Wall'!$E$4)/(LN(('Lisa Clean Wall'!$C$4-'Lisa Clean Wall'!$G$4)/('Lisa Clean Wall'!$E$4-'Lisa Clean Wall'!$G$4))))/49.8329)^Blad1!$C$15</f>
        <v>72.819181932693041</v>
      </c>
      <c r="D18" s="30">
        <f>Blad1!D13*((('Lisa Clean Wall'!$C$4-'Lisa Clean Wall'!$E$4)/(LN(('Lisa Clean Wall'!$C$4-'Lisa Clean Wall'!$G$4)/('Lisa Clean Wall'!$E$4-'Lisa Clean Wall'!$G$4))))/49.8329)^Blad1!$E$15</f>
        <v>102.0452518578948</v>
      </c>
      <c r="E18" s="30">
        <f>Blad1!F13*((('Lisa Clean Wall'!$C$4-'Lisa Clean Wall'!$E$4)/(LN(('Lisa Clean Wall'!$C$4-'Lisa Clean Wall'!$G$4)/('Lisa Clean Wall'!$E$4-'Lisa Clean Wall'!$G$4))))/49.8329)^Blad1!$G$15</f>
        <v>134.14377597239667</v>
      </c>
      <c r="F18" s="30">
        <f>Blad1!H13*((('Lisa Clean Wall'!$C$4-'Lisa Clean Wall'!$E$4)/(LN(('Lisa Clean Wall'!$C$4-'Lisa Clean Wall'!$G$4)/('Lisa Clean Wall'!$E$4-'Lisa Clean Wall'!$G$4))))/49.8329)^Blad1!$I$15</f>
        <v>172.77161394897146</v>
      </c>
      <c r="H18" s="55"/>
      <c r="I18" s="56"/>
      <c r="J18" s="51"/>
      <c r="K18" s="55"/>
      <c r="L18" s="56"/>
      <c r="M18" s="56"/>
      <c r="N18" s="56"/>
    </row>
    <row r="19" spans="2:14" x14ac:dyDescent="0.2">
      <c r="B19" s="2">
        <v>900</v>
      </c>
      <c r="C19" s="30">
        <f>Blad1!B14*((('Lisa Clean Wall'!$C$4-'Lisa Clean Wall'!$E$4)/(LN(('Lisa Clean Wall'!$C$4-'Lisa Clean Wall'!$G$4)/('Lisa Clean Wall'!$E$4-'Lisa Clean Wall'!$G$4))))/49.8329)^Blad1!$C$15</f>
        <v>81.92157967427967</v>
      </c>
      <c r="D19" s="30">
        <f>Blad1!D14*((('Lisa Clean Wall'!$C$4-'Lisa Clean Wall'!$E$4)/(LN(('Lisa Clean Wall'!$C$4-'Lisa Clean Wall'!$G$4)/('Lisa Clean Wall'!$E$4-'Lisa Clean Wall'!$G$4))))/49.8329)^Blad1!$E$15</f>
        <v>114.80090834013164</v>
      </c>
      <c r="E19" s="30">
        <f>Blad1!F14*((('Lisa Clean Wall'!$C$4-'Lisa Clean Wall'!$E$4)/(LN(('Lisa Clean Wall'!$C$4-'Lisa Clean Wall'!$G$4)/('Lisa Clean Wall'!$E$4-'Lisa Clean Wall'!$G$4))))/49.8329)^Blad1!$G$15</f>
        <v>150.91174796894623</v>
      </c>
      <c r="F19" s="30">
        <f>Blad1!H14*((('Lisa Clean Wall'!$C$4-'Lisa Clean Wall'!$E$4)/(LN(('Lisa Clean Wall'!$C$4-'Lisa Clean Wall'!$G$4)/('Lisa Clean Wall'!$E$4-'Lisa Clean Wall'!$G$4))))/49.8329)^Blad1!$I$15</f>
        <v>194.36806569259289</v>
      </c>
      <c r="H19" s="55"/>
      <c r="I19" s="56"/>
      <c r="J19" s="51"/>
      <c r="K19" s="55"/>
      <c r="L19" s="56"/>
      <c r="M19" s="56"/>
      <c r="N19" s="56"/>
    </row>
    <row r="20" spans="2:14" x14ac:dyDescent="0.2">
      <c r="B20" s="2">
        <v>1000</v>
      </c>
      <c r="C20" s="36">
        <f>Blad1!B15*((('Lisa Clean Wall'!$C$4-'Lisa Clean Wall'!$E$4)/(LN(('Lisa Clean Wall'!$C$4-'Lisa Clean Wall'!$G$4)/('Lisa Clean Wall'!$E$4-'Lisa Clean Wall'!$G$4))))/49.8329)^Blad1!$C$15</f>
        <v>91.023977415866298</v>
      </c>
      <c r="D20" s="36">
        <f>Blad1!D15*((('Lisa Clean Wall'!$C$4-'Lisa Clean Wall'!$E$4)/(LN(('Lisa Clean Wall'!$C$4-'Lisa Clean Wall'!$G$4)/('Lisa Clean Wall'!$E$4-'Lisa Clean Wall'!$G$4))))/49.8329)^Blad1!$E$15</f>
        <v>127.5565648223685</v>
      </c>
      <c r="E20" s="36">
        <f>Blad1!F15*((('Lisa Clean Wall'!$C$4-'Lisa Clean Wall'!$E$4)/(LN(('Lisa Clean Wall'!$C$4-'Lisa Clean Wall'!$G$4)/('Lisa Clean Wall'!$E$4-'Lisa Clean Wall'!$G$4))))/49.8329)^Blad1!$G$15</f>
        <v>167.67971996549582</v>
      </c>
      <c r="F20" s="30">
        <f>Blad1!H15*((('Lisa Clean Wall'!$C$4-'Lisa Clean Wall'!$E$4)/(LN(('Lisa Clean Wall'!$C$4-'Lisa Clean Wall'!$G$4)/('Lisa Clean Wall'!$E$4-'Lisa Clean Wall'!$G$4))))/49.8329)^Blad1!$I$15</f>
        <v>215.96451743621432</v>
      </c>
      <c r="H20" s="55"/>
      <c r="I20" s="56"/>
      <c r="J20" s="51"/>
      <c r="K20" s="55"/>
      <c r="L20" s="56"/>
      <c r="M20" s="56"/>
      <c r="N20" s="56"/>
    </row>
    <row r="21" spans="2:14" x14ac:dyDescent="0.2">
      <c r="B21" s="2">
        <v>1100</v>
      </c>
      <c r="C21" s="30">
        <f>Blad1!B16*((('Lisa Clean Wall'!$C$4-'Lisa Clean Wall'!$E$4)/(LN(('Lisa Clean Wall'!$C$4-'Lisa Clean Wall'!$G$4)/('Lisa Clean Wall'!$E$4-'Lisa Clean Wall'!$G$4))))/49.8329)^Blad1!$C$15</f>
        <v>100.12637515745294</v>
      </c>
      <c r="D21" s="30">
        <f>Blad1!D16*((('Lisa Clean Wall'!$C$4-'Lisa Clean Wall'!$E$4)/(LN(('Lisa Clean Wall'!$C$4-'Lisa Clean Wall'!$G$4)/('Lisa Clean Wall'!$E$4-'Lisa Clean Wall'!$G$4))))/49.8329)^Blad1!$E$15</f>
        <v>140.31222130460534</v>
      </c>
      <c r="E21" s="30">
        <f>Blad1!F16*((('Lisa Clean Wall'!$C$4-'Lisa Clean Wall'!$E$4)/(LN(('Lisa Clean Wall'!$C$4-'Lisa Clean Wall'!$G$4)/('Lisa Clean Wall'!$E$4-'Lisa Clean Wall'!$G$4))))/49.8329)^Blad1!$G$15</f>
        <v>184.44769196204544</v>
      </c>
      <c r="F21" s="30">
        <f>Blad1!H16*((('Lisa Clean Wall'!$C$4-'Lisa Clean Wall'!$E$4)/(LN(('Lisa Clean Wall'!$C$4-'Lisa Clean Wall'!$G$4)/('Lisa Clean Wall'!$E$4-'Lisa Clean Wall'!$G$4))))/49.8329)^Blad1!$I$15</f>
        <v>237.56096917983578</v>
      </c>
      <c r="H21" s="55"/>
      <c r="I21" s="56"/>
      <c r="J21" s="51"/>
      <c r="K21" s="55"/>
      <c r="L21" s="56"/>
      <c r="M21" s="56"/>
      <c r="N21" s="56"/>
    </row>
    <row r="22" spans="2:14" x14ac:dyDescent="0.2">
      <c r="B22" s="2">
        <v>1200</v>
      </c>
      <c r="C22" s="30">
        <f>Blad1!B17*((('Lisa Clean Wall'!$C$4-'Lisa Clean Wall'!$E$4)/(LN(('Lisa Clean Wall'!$C$4-'Lisa Clean Wall'!$G$4)/('Lisa Clean Wall'!$E$4-'Lisa Clean Wall'!$G$4))))/49.8329)^Blad1!$C$15</f>
        <v>109.22877289903957</v>
      </c>
      <c r="D22" s="30">
        <f>Blad1!D17*((('Lisa Clean Wall'!$C$4-'Lisa Clean Wall'!$E$4)/(LN(('Lisa Clean Wall'!$C$4-'Lisa Clean Wall'!$G$4)/('Lisa Clean Wall'!$E$4-'Lisa Clean Wall'!$G$4))))/49.8329)^Blad1!$E$15</f>
        <v>153.06787778684219</v>
      </c>
      <c r="E22" s="30">
        <f>Blad1!F17*((('Lisa Clean Wall'!$C$4-'Lisa Clean Wall'!$E$4)/(LN(('Lisa Clean Wall'!$C$4-'Lisa Clean Wall'!$G$4)/('Lisa Clean Wall'!$E$4-'Lisa Clean Wall'!$G$4))))/49.8329)^Blad1!$G$15</f>
        <v>201.215663958595</v>
      </c>
      <c r="F22" s="30">
        <f>Blad1!H17*((('Lisa Clean Wall'!$C$4-'Lisa Clean Wall'!$E$4)/(LN(('Lisa Clean Wall'!$C$4-'Lisa Clean Wall'!$G$4)/('Lisa Clean Wall'!$E$4-'Lisa Clean Wall'!$G$4))))/49.8329)^Blad1!$I$15</f>
        <v>259.15742092345721</v>
      </c>
      <c r="H22" s="55"/>
      <c r="I22" s="56"/>
      <c r="J22" s="51"/>
      <c r="K22" s="55"/>
      <c r="L22" s="56"/>
      <c r="M22" s="56"/>
      <c r="N22" s="56"/>
    </row>
    <row r="23" spans="2:14" x14ac:dyDescent="0.2">
      <c r="B23" s="2">
        <v>1300</v>
      </c>
      <c r="C23" s="30">
        <f>Blad1!B18*((('Lisa Clean Wall'!$C$4-'Lisa Clean Wall'!$E$4)/(LN(('Lisa Clean Wall'!$C$4-'Lisa Clean Wall'!$G$4)/('Lisa Clean Wall'!$E$4-'Lisa Clean Wall'!$G$4))))/49.8329)^Blad1!$C$15</f>
        <v>118.33117064062618</v>
      </c>
      <c r="D23" s="30">
        <f>Blad1!D18*((('Lisa Clean Wall'!$C$4-'Lisa Clean Wall'!$E$4)/(LN(('Lisa Clean Wall'!$C$4-'Lisa Clean Wall'!$G$4)/('Lisa Clean Wall'!$E$4-'Lisa Clean Wall'!$G$4))))/49.8329)^Blad1!$E$15</f>
        <v>165.82353426907903</v>
      </c>
      <c r="E23" s="30">
        <f>Blad1!F18*((('Lisa Clean Wall'!$C$4-'Lisa Clean Wall'!$E$4)/(LN(('Lisa Clean Wall'!$C$4-'Lisa Clean Wall'!$G$4)/('Lisa Clean Wall'!$E$4-'Lisa Clean Wall'!$G$4))))/49.8329)^Blad1!$G$15</f>
        <v>217.98363595514459</v>
      </c>
      <c r="F23" s="30">
        <f>Blad1!H18*((('Lisa Clean Wall'!$C$4-'Lisa Clean Wall'!$E$4)/(LN(('Lisa Clean Wall'!$C$4-'Lisa Clean Wall'!$G$4)/('Lisa Clean Wall'!$E$4-'Lisa Clean Wall'!$G$4))))/49.8329)^Blad1!$I$15</f>
        <v>280.75387266707861</v>
      </c>
      <c r="H23" s="55"/>
      <c r="I23" s="56"/>
      <c r="J23" s="51"/>
      <c r="K23" s="55"/>
      <c r="L23" s="56"/>
      <c r="M23" s="56"/>
      <c r="N23" s="56"/>
    </row>
    <row r="24" spans="2:14" x14ac:dyDescent="0.2">
      <c r="B24" s="2">
        <v>1400</v>
      </c>
      <c r="C24" s="30">
        <f>Blad1!B19*((('Lisa Clean Wall'!$C$4-'Lisa Clean Wall'!$E$4)/(LN(('Lisa Clean Wall'!$C$4-'Lisa Clean Wall'!$G$4)/('Lisa Clean Wall'!$E$4-'Lisa Clean Wall'!$G$4))))/49.8329)^Blad1!$C$15</f>
        <v>127.43356838221281</v>
      </c>
      <c r="D24" s="30">
        <f>Blad1!D19*((('Lisa Clean Wall'!$C$4-'Lisa Clean Wall'!$E$4)/(LN(('Lisa Clean Wall'!$C$4-'Lisa Clean Wall'!$G$4)/('Lisa Clean Wall'!$E$4-'Lisa Clean Wall'!$G$4))))/49.8329)^Blad1!$E$15</f>
        <v>178.57919075131588</v>
      </c>
      <c r="E24" s="30">
        <f>Blad1!F19*((('Lisa Clean Wall'!$C$4-'Lisa Clean Wall'!$E$4)/(LN(('Lisa Clean Wall'!$C$4-'Lisa Clean Wall'!$G$4)/('Lisa Clean Wall'!$E$4-'Lisa Clean Wall'!$G$4))))/49.8329)^Blad1!$G$15</f>
        <v>234.75160795169415</v>
      </c>
      <c r="F24" s="30">
        <f>Blad1!H19*((('Lisa Clean Wall'!$C$4-'Lisa Clean Wall'!$E$4)/(LN(('Lisa Clean Wall'!$C$4-'Lisa Clean Wall'!$G$4)/('Lisa Clean Wall'!$E$4-'Lisa Clean Wall'!$G$4))))/49.8329)^Blad1!$I$15</f>
        <v>302.35032441070007</v>
      </c>
      <c r="H24" s="55"/>
      <c r="I24" s="56"/>
      <c r="J24" s="51"/>
      <c r="K24" s="55"/>
      <c r="L24" s="56"/>
      <c r="M24" s="56"/>
      <c r="N24" s="56"/>
    </row>
    <row r="25" spans="2:14" x14ac:dyDescent="0.2">
      <c r="B25" s="2">
        <v>1500</v>
      </c>
      <c r="C25" s="30">
        <f>Blad1!B20*((('Lisa Clean Wall'!$C$4-'Lisa Clean Wall'!$E$4)/(LN(('Lisa Clean Wall'!$C$4-'Lisa Clean Wall'!$G$4)/('Lisa Clean Wall'!$E$4-'Lisa Clean Wall'!$G$4))))/49.8329)^Blad1!$C$15</f>
        <v>136.53596612379943</v>
      </c>
      <c r="D25" s="30">
        <f>Blad1!D20*((('Lisa Clean Wall'!$C$4-'Lisa Clean Wall'!$E$4)/(LN(('Lisa Clean Wall'!$C$4-'Lisa Clean Wall'!$G$4)/('Lisa Clean Wall'!$E$4-'Lisa Clean Wall'!$G$4))))/49.8329)^Blad1!$E$15</f>
        <v>191.33484723355272</v>
      </c>
      <c r="E25" s="30">
        <f>Blad1!F20*((('Lisa Clean Wall'!$C$4-'Lisa Clean Wall'!$E$4)/(LN(('Lisa Clean Wall'!$C$4-'Lisa Clean Wall'!$G$4)/('Lisa Clean Wall'!$E$4-'Lisa Clean Wall'!$G$4))))/49.8329)^Blad1!$G$15</f>
        <v>251.51957994824375</v>
      </c>
      <c r="F25" s="30">
        <f>Blad1!H20*((('Lisa Clean Wall'!$C$4-'Lisa Clean Wall'!$E$4)/(LN(('Lisa Clean Wall'!$C$4-'Lisa Clean Wall'!$G$4)/('Lisa Clean Wall'!$E$4-'Lisa Clean Wall'!$G$4))))/49.8329)^Blad1!$I$15</f>
        <v>323.94677615432147</v>
      </c>
      <c r="H25" s="55"/>
      <c r="I25" s="56"/>
      <c r="J25" s="51"/>
      <c r="K25" s="55"/>
      <c r="L25" s="56"/>
      <c r="M25" s="56"/>
      <c r="N25" s="56"/>
    </row>
    <row r="26" spans="2:14" x14ac:dyDescent="0.2">
      <c r="B26" s="2">
        <v>1600</v>
      </c>
      <c r="C26" s="30">
        <f>Blad1!B21*((('Lisa Clean Wall'!$C$4-'Lisa Clean Wall'!$E$4)/(LN(('Lisa Clean Wall'!$C$4-'Lisa Clean Wall'!$G$4)/('Lisa Clean Wall'!$E$4-'Lisa Clean Wall'!$G$4))))/49.8329)^Blad1!$C$15</f>
        <v>145.63836386538608</v>
      </c>
      <c r="D26" s="30">
        <f>Blad1!D21*((('Lisa Clean Wall'!$C$4-'Lisa Clean Wall'!$E$4)/(LN(('Lisa Clean Wall'!$C$4-'Lisa Clean Wall'!$G$4)/('Lisa Clean Wall'!$E$4-'Lisa Clean Wall'!$G$4))))/49.8329)^Blad1!$E$15</f>
        <v>204.09050371578959</v>
      </c>
      <c r="E26" s="30">
        <f>Blad1!F21*((('Lisa Clean Wall'!$C$4-'Lisa Clean Wall'!$E$4)/(LN(('Lisa Clean Wall'!$C$4-'Lisa Clean Wall'!$G$4)/('Lisa Clean Wall'!$E$4-'Lisa Clean Wall'!$G$4))))/49.8329)^Blad1!$G$15</f>
        <v>268.28755194479334</v>
      </c>
      <c r="F26" s="30">
        <f>Blad1!H21*((('Lisa Clean Wall'!$C$4-'Lisa Clean Wall'!$E$4)/(LN(('Lisa Clean Wall'!$C$4-'Lisa Clean Wall'!$G$4)/('Lisa Clean Wall'!$E$4-'Lisa Clean Wall'!$G$4))))/49.8329)^Blad1!$I$15</f>
        <v>345.54322789794293</v>
      </c>
      <c r="H26" s="55"/>
      <c r="I26" s="56"/>
      <c r="J26" s="51"/>
      <c r="K26" s="55"/>
      <c r="L26" s="56"/>
      <c r="M26" s="56"/>
      <c r="N26" s="56"/>
    </row>
    <row r="27" spans="2:14" x14ac:dyDescent="0.2">
      <c r="B27" s="2">
        <v>1700</v>
      </c>
      <c r="C27" s="30">
        <f>Blad1!B22*((('Lisa Clean Wall'!$C$4-'Lisa Clean Wall'!$E$4)/(LN(('Lisa Clean Wall'!$C$4-'Lisa Clean Wall'!$G$4)/('Lisa Clean Wall'!$E$4-'Lisa Clean Wall'!$G$4))))/49.8329)^Blad1!$C$15</f>
        <v>154.74076160697271</v>
      </c>
      <c r="D27" s="30">
        <f>Blad1!D22*((('Lisa Clean Wall'!$C$4-'Lisa Clean Wall'!$E$4)/(LN(('Lisa Clean Wall'!$C$4-'Lisa Clean Wall'!$G$4)/('Lisa Clean Wall'!$E$4-'Lisa Clean Wall'!$G$4))))/49.8329)^Blad1!$E$15</f>
        <v>216.84616019802644</v>
      </c>
      <c r="E27" s="30">
        <f>Blad1!F22*((('Lisa Clean Wall'!$C$4-'Lisa Clean Wall'!$E$4)/(LN(('Lisa Clean Wall'!$C$4-'Lisa Clean Wall'!$G$4)/('Lisa Clean Wall'!$E$4-'Lisa Clean Wall'!$G$4))))/49.8329)^Blad1!$G$15</f>
        <v>285.05552394134293</v>
      </c>
      <c r="F27" s="30">
        <f>Blad1!H22*((('Lisa Clean Wall'!$C$4-'Lisa Clean Wall'!$E$4)/(LN(('Lisa Clean Wall'!$C$4-'Lisa Clean Wall'!$G$4)/('Lisa Clean Wall'!$E$4-'Lisa Clean Wall'!$G$4))))/49.8329)^Blad1!$I$15</f>
        <v>367.13967964156438</v>
      </c>
      <c r="H27" s="55"/>
      <c r="I27" s="56"/>
      <c r="J27" s="51"/>
      <c r="K27" s="55"/>
      <c r="L27" s="56"/>
      <c r="M27" s="56"/>
      <c r="N27" s="56"/>
    </row>
    <row r="28" spans="2:14" x14ac:dyDescent="0.2">
      <c r="B28" s="2">
        <v>1800</v>
      </c>
      <c r="C28" s="30">
        <f>Blad1!B23*((('Lisa Clean Wall'!$C$4-'Lisa Clean Wall'!$E$4)/(LN(('Lisa Clean Wall'!$C$4-'Lisa Clean Wall'!$G$4)/('Lisa Clean Wall'!$E$4-'Lisa Clean Wall'!$G$4))))/49.8329)^Blad1!$C$15</f>
        <v>163.84315934855934</v>
      </c>
      <c r="D28" s="30">
        <f>Blad1!D23*((('Lisa Clean Wall'!$C$4-'Lisa Clean Wall'!$E$4)/(LN(('Lisa Clean Wall'!$C$4-'Lisa Clean Wall'!$G$4)/('Lisa Clean Wall'!$E$4-'Lisa Clean Wall'!$G$4))))/49.8329)^Blad1!$E$15</f>
        <v>229.60181668026328</v>
      </c>
      <c r="E28" s="30">
        <f>Blad1!F23*((('Lisa Clean Wall'!$C$4-'Lisa Clean Wall'!$E$4)/(LN(('Lisa Clean Wall'!$C$4-'Lisa Clean Wall'!$G$4)/('Lisa Clean Wall'!$E$4-'Lisa Clean Wall'!$G$4))))/49.8329)^Blad1!$G$15</f>
        <v>301.82349593789246</v>
      </c>
      <c r="F28" s="30">
        <f>Blad1!H23*((('Lisa Clean Wall'!$C$4-'Lisa Clean Wall'!$E$4)/(LN(('Lisa Clean Wall'!$C$4-'Lisa Clean Wall'!$G$4)/('Lisa Clean Wall'!$E$4-'Lisa Clean Wall'!$G$4))))/49.8329)^Blad1!$I$15</f>
        <v>388.73613138518579</v>
      </c>
      <c r="H28" s="55"/>
      <c r="I28" s="56"/>
      <c r="J28" s="51"/>
      <c r="K28" s="55"/>
      <c r="L28" s="56"/>
      <c r="M28" s="56"/>
      <c r="N28" s="56"/>
    </row>
    <row r="29" spans="2:14" x14ac:dyDescent="0.2">
      <c r="B29" s="2">
        <v>1900</v>
      </c>
      <c r="C29" s="30">
        <f>Blad1!B24*((('Lisa Clean Wall'!$C$4-'Lisa Clean Wall'!$E$4)/(LN(('Lisa Clean Wall'!$C$4-'Lisa Clean Wall'!$G$4)/('Lisa Clean Wall'!$E$4-'Lisa Clean Wall'!$G$4))))/49.8329)^Blad1!$C$15</f>
        <v>172.94555709014597</v>
      </c>
      <c r="D29" s="30">
        <f>Blad1!D24*((('Lisa Clean Wall'!$C$4-'Lisa Clean Wall'!$E$4)/(LN(('Lisa Clean Wall'!$C$4-'Lisa Clean Wall'!$G$4)/('Lisa Clean Wall'!$E$4-'Lisa Clean Wall'!$G$4))))/49.8329)^Blad1!$E$15</f>
        <v>242.35747316250013</v>
      </c>
      <c r="E29" s="30">
        <f>Blad1!F24*((('Lisa Clean Wall'!$C$4-'Lisa Clean Wall'!$E$4)/(LN(('Lisa Clean Wall'!$C$4-'Lisa Clean Wall'!$G$4)/('Lisa Clean Wall'!$E$4-'Lisa Clean Wall'!$G$4))))/49.8329)^Blad1!$G$15</f>
        <v>318.59146793444205</v>
      </c>
      <c r="F29" s="30">
        <f>Blad1!H24*((('Lisa Clean Wall'!$C$4-'Lisa Clean Wall'!$E$4)/(LN(('Lisa Clean Wall'!$C$4-'Lisa Clean Wall'!$G$4)/('Lisa Clean Wall'!$E$4-'Lisa Clean Wall'!$G$4))))/49.8329)^Blad1!$I$15</f>
        <v>410.33258312880719</v>
      </c>
      <c r="H29" s="55"/>
      <c r="I29" s="56"/>
      <c r="J29" s="51"/>
      <c r="K29" s="55"/>
      <c r="L29" s="56"/>
      <c r="M29" s="56"/>
      <c r="N29" s="56"/>
    </row>
    <row r="30" spans="2:14" x14ac:dyDescent="0.2">
      <c r="B30" s="2">
        <v>2000</v>
      </c>
      <c r="C30" s="30">
        <f>Blad1!B25*((('Lisa Clean Wall'!$C$4-'Lisa Clean Wall'!$E$4)/(LN(('Lisa Clean Wall'!$C$4-'Lisa Clean Wall'!$G$4)/('Lisa Clean Wall'!$E$4-'Lisa Clean Wall'!$G$4))))/49.8329)^Blad1!$C$15</f>
        <v>182.0479548317326</v>
      </c>
      <c r="D30" s="30">
        <f>Blad1!D25*((('Lisa Clean Wall'!$C$4-'Lisa Clean Wall'!$E$4)/(LN(('Lisa Clean Wall'!$C$4-'Lisa Clean Wall'!$G$4)/('Lisa Clean Wall'!$E$4-'Lisa Clean Wall'!$G$4))))/49.8329)^Blad1!$E$15</f>
        <v>255.113129644737</v>
      </c>
      <c r="E30" s="30">
        <f>Blad1!F25*((('Lisa Clean Wall'!$C$4-'Lisa Clean Wall'!$E$4)/(LN(('Lisa Clean Wall'!$C$4-'Lisa Clean Wall'!$G$4)/('Lisa Clean Wall'!$E$4-'Lisa Clean Wall'!$G$4))))/49.8329)^Blad1!$G$15</f>
        <v>335.35943993099164</v>
      </c>
      <c r="F30" s="30">
        <f>Blad1!H25*((('Lisa Clean Wall'!$C$4-'Lisa Clean Wall'!$E$4)/(LN(('Lisa Clean Wall'!$C$4-'Lisa Clean Wall'!$G$4)/('Lisa Clean Wall'!$E$4-'Lisa Clean Wall'!$G$4))))/49.8329)^Blad1!$I$15</f>
        <v>431.92903487242864</v>
      </c>
      <c r="H30" s="55"/>
      <c r="I30" s="56"/>
      <c r="J30" s="51"/>
      <c r="K30" s="55"/>
      <c r="L30" s="56"/>
      <c r="M30" s="56"/>
      <c r="N30" s="56"/>
    </row>
    <row r="31" spans="2:14" x14ac:dyDescent="0.2">
      <c r="B31" s="2">
        <v>2100</v>
      </c>
      <c r="C31" s="30">
        <f>Blad1!B26*((('Lisa Clean Wall'!$C$4-'Lisa Clean Wall'!$E$4)/(LN(('Lisa Clean Wall'!$C$4-'Lisa Clean Wall'!$G$4)/('Lisa Clean Wall'!$E$4-'Lisa Clean Wall'!$G$4))))/49.8329)^Blad1!$C$15</f>
        <v>191.15035257331925</v>
      </c>
      <c r="D31" s="30">
        <f>Blad1!D26*((('Lisa Clean Wall'!$C$4-'Lisa Clean Wall'!$E$4)/(LN(('Lisa Clean Wall'!$C$4-'Lisa Clean Wall'!$G$4)/('Lisa Clean Wall'!$E$4-'Lisa Clean Wall'!$G$4))))/49.8329)^Blad1!$E$15</f>
        <v>267.86878612697382</v>
      </c>
      <c r="E31" s="30">
        <f>Blad1!F26*((('Lisa Clean Wall'!$C$4-'Lisa Clean Wall'!$E$4)/(LN(('Lisa Clean Wall'!$C$4-'Lisa Clean Wall'!$G$4)/('Lisa Clean Wall'!$E$4-'Lisa Clean Wall'!$G$4))))/49.8329)^Blad1!$G$15</f>
        <v>352.12741192754123</v>
      </c>
      <c r="F31" s="30">
        <f>Blad1!H26*((('Lisa Clean Wall'!$C$4-'Lisa Clean Wall'!$E$4)/(LN(('Lisa Clean Wall'!$C$4-'Lisa Clean Wall'!$G$4)/('Lisa Clean Wall'!$E$4-'Lisa Clean Wall'!$G$4))))/49.8329)^Blad1!$I$15</f>
        <v>453.5254866160501</v>
      </c>
      <c r="H31" s="55"/>
      <c r="I31" s="56"/>
      <c r="J31" s="51"/>
      <c r="K31" s="55"/>
      <c r="L31" s="56"/>
      <c r="M31" s="56"/>
      <c r="N31" s="56"/>
    </row>
    <row r="32" spans="2:14" x14ac:dyDescent="0.2">
      <c r="B32" s="2">
        <v>2200</v>
      </c>
      <c r="C32" s="30">
        <f>Blad1!B27*((('Lisa Clean Wall'!$C$4-'Lisa Clean Wall'!$E$4)/(LN(('Lisa Clean Wall'!$C$4-'Lisa Clean Wall'!$G$4)/('Lisa Clean Wall'!$E$4-'Lisa Clean Wall'!$G$4))))/49.8329)^Blad1!$C$15</f>
        <v>200.25275031490588</v>
      </c>
      <c r="D32" s="30">
        <f>Blad1!D27*((('Lisa Clean Wall'!$C$4-'Lisa Clean Wall'!$E$4)/(LN(('Lisa Clean Wall'!$C$4-'Lisa Clean Wall'!$G$4)/('Lisa Clean Wall'!$E$4-'Lisa Clean Wall'!$G$4))))/49.8329)^Blad1!$E$15</f>
        <v>280.62444260921069</v>
      </c>
      <c r="E32" s="30">
        <f>Blad1!F27*((('Lisa Clean Wall'!$C$4-'Lisa Clean Wall'!$E$4)/(LN(('Lisa Clean Wall'!$C$4-'Lisa Clean Wall'!$G$4)/('Lisa Clean Wall'!$E$4-'Lisa Clean Wall'!$G$4))))/49.8329)^Blad1!$G$15</f>
        <v>368.89538392409088</v>
      </c>
      <c r="F32" s="30">
        <f>Blad1!H27*((('Lisa Clean Wall'!$C$4-'Lisa Clean Wall'!$E$4)/(LN(('Lisa Clean Wall'!$C$4-'Lisa Clean Wall'!$G$4)/('Lisa Clean Wall'!$E$4-'Lisa Clean Wall'!$G$4))))/49.8329)^Blad1!$I$15</f>
        <v>475.12193835967156</v>
      </c>
      <c r="H32" s="55"/>
      <c r="I32" s="56"/>
      <c r="J32" s="51"/>
      <c r="K32" s="55"/>
      <c r="L32" s="56"/>
      <c r="M32" s="56"/>
      <c r="N32" s="56"/>
    </row>
    <row r="33" spans="2:14" x14ac:dyDescent="0.2">
      <c r="B33" s="2">
        <v>2300</v>
      </c>
      <c r="C33" s="30">
        <f>Blad1!B28*((('Lisa Clean Wall'!$C$4-'Lisa Clean Wall'!$E$4)/(LN(('Lisa Clean Wall'!$C$4-'Lisa Clean Wall'!$G$4)/('Lisa Clean Wall'!$E$4-'Lisa Clean Wall'!$G$4))))/49.8329)^Blad1!$C$15</f>
        <v>209.35514805649251</v>
      </c>
      <c r="D33" s="30">
        <f>Blad1!D28*((('Lisa Clean Wall'!$C$4-'Lisa Clean Wall'!$E$4)/(LN(('Lisa Clean Wall'!$C$4-'Lisa Clean Wall'!$G$4)/('Lisa Clean Wall'!$E$4-'Lisa Clean Wall'!$G$4))))/49.8329)^Blad1!$E$15</f>
        <v>293.38009909144751</v>
      </c>
      <c r="E33" s="30">
        <f>Blad1!F28*((('Lisa Clean Wall'!$C$4-'Lisa Clean Wall'!$E$4)/(LN(('Lisa Clean Wall'!$C$4-'Lisa Clean Wall'!$G$4)/('Lisa Clean Wall'!$E$4-'Lisa Clean Wall'!$G$4))))/49.8329)^Blad1!$G$15</f>
        <v>385.66335592064041</v>
      </c>
      <c r="F33" s="30">
        <f>Blad1!H28*((('Lisa Clean Wall'!$C$4-'Lisa Clean Wall'!$E$4)/(LN(('Lisa Clean Wall'!$C$4-'Lisa Clean Wall'!$G$4)/('Lisa Clean Wall'!$E$4-'Lisa Clean Wall'!$G$4))))/49.8329)^Blad1!$I$15</f>
        <v>496.71839010329296</v>
      </c>
      <c r="H33" s="55"/>
      <c r="I33" s="56"/>
      <c r="J33" s="51"/>
      <c r="K33" s="55"/>
      <c r="L33" s="56"/>
      <c r="M33" s="56"/>
      <c r="N33" s="56"/>
    </row>
    <row r="34" spans="2:14" x14ac:dyDescent="0.2">
      <c r="B34" s="2">
        <v>2400</v>
      </c>
      <c r="C34" s="30">
        <f>Blad1!B29*((('Lisa Clean Wall'!$C$4-'Lisa Clean Wall'!$E$4)/(LN(('Lisa Clean Wall'!$C$4-'Lisa Clean Wall'!$G$4)/('Lisa Clean Wall'!$E$4-'Lisa Clean Wall'!$G$4))))/49.8329)^Blad1!$C$15</f>
        <v>218.45754579807914</v>
      </c>
      <c r="D34" s="30">
        <f>Blad1!D29*((('Lisa Clean Wall'!$C$4-'Lisa Clean Wall'!$E$4)/(LN(('Lisa Clean Wall'!$C$4-'Lisa Clean Wall'!$G$4)/('Lisa Clean Wall'!$E$4-'Lisa Clean Wall'!$G$4))))/49.8329)^Blad1!$E$15</f>
        <v>306.13575557368438</v>
      </c>
      <c r="E34" s="30">
        <f>Blad1!F29*((('Lisa Clean Wall'!$C$4-'Lisa Clean Wall'!$E$4)/(LN(('Lisa Clean Wall'!$C$4-'Lisa Clean Wall'!$G$4)/('Lisa Clean Wall'!$E$4-'Lisa Clean Wall'!$G$4))))/49.8329)^Blad1!$G$15</f>
        <v>402.43132791719</v>
      </c>
      <c r="F34" s="30">
        <f>Blad1!H29*((('Lisa Clean Wall'!$C$4-'Lisa Clean Wall'!$E$4)/(LN(('Lisa Clean Wall'!$C$4-'Lisa Clean Wall'!$G$4)/('Lisa Clean Wall'!$E$4-'Lisa Clean Wall'!$G$4))))/49.8329)^Blad1!$I$15</f>
        <v>518.31484184691442</v>
      </c>
      <c r="H34" s="55"/>
      <c r="I34" s="56"/>
      <c r="J34" s="51"/>
      <c r="K34" s="55"/>
      <c r="L34" s="56"/>
      <c r="M34" s="56"/>
      <c r="N34" s="56"/>
    </row>
    <row r="35" spans="2:14" x14ac:dyDescent="0.2">
      <c r="B35" s="2">
        <v>2500</v>
      </c>
      <c r="C35" s="30">
        <f>Blad1!B30*((('Lisa Clean Wall'!$C$4-'Lisa Clean Wall'!$E$4)/(LN(('Lisa Clean Wall'!$C$4-'Lisa Clean Wall'!$G$4)/('Lisa Clean Wall'!$E$4-'Lisa Clean Wall'!$G$4))))/49.8329)^Blad1!$C$15</f>
        <v>227.55994353966577</v>
      </c>
      <c r="D35" s="30">
        <f>Blad1!D30*((('Lisa Clean Wall'!$C$4-'Lisa Clean Wall'!$E$4)/(LN(('Lisa Clean Wall'!$C$4-'Lisa Clean Wall'!$G$4)/('Lisa Clean Wall'!$E$4-'Lisa Clean Wall'!$G$4))))/49.8329)^Blad1!$E$15</f>
        <v>318.89141205592125</v>
      </c>
      <c r="E35" s="30">
        <f>Blad1!F30*((('Lisa Clean Wall'!$C$4-'Lisa Clean Wall'!$E$4)/(LN(('Lisa Clean Wall'!$C$4-'Lisa Clean Wall'!$G$4)/('Lisa Clean Wall'!$E$4-'Lisa Clean Wall'!$G$4))))/49.8329)^Blad1!$G$15</f>
        <v>419.19929991373959</v>
      </c>
      <c r="F35" s="30">
        <f>Blad1!H30*((('Lisa Clean Wall'!$C$4-'Lisa Clean Wall'!$E$4)/(LN(('Lisa Clean Wall'!$C$4-'Lisa Clean Wall'!$G$4)/('Lisa Clean Wall'!$E$4-'Lisa Clean Wall'!$G$4))))/49.8329)^Blad1!$I$15</f>
        <v>539.91129359053582</v>
      </c>
      <c r="H35" s="55"/>
      <c r="I35" s="56"/>
      <c r="J35" s="51"/>
      <c r="K35" s="55"/>
      <c r="L35" s="56"/>
      <c r="M35" s="56"/>
      <c r="N35" s="56"/>
    </row>
    <row r="36" spans="2:14" x14ac:dyDescent="0.2">
      <c r="B36" s="2">
        <v>2600</v>
      </c>
      <c r="C36" s="30">
        <f>Blad1!B31*((('Lisa Clean Wall'!$C$4-'Lisa Clean Wall'!$E$4)/(LN(('Lisa Clean Wall'!$C$4-'Lisa Clean Wall'!$G$4)/('Lisa Clean Wall'!$E$4-'Lisa Clean Wall'!$G$4))))/49.8329)^Blad1!$C$15</f>
        <v>236.66234128125237</v>
      </c>
      <c r="D36" s="30">
        <f>Blad1!D31*((('Lisa Clean Wall'!$C$4-'Lisa Clean Wall'!$E$4)/(LN(('Lisa Clean Wall'!$C$4-'Lisa Clean Wall'!$G$4)/('Lisa Clean Wall'!$E$4-'Lisa Clean Wall'!$G$4))))/49.8329)^Blad1!$E$15</f>
        <v>331.64706853815807</v>
      </c>
      <c r="E36" s="30">
        <f>Blad1!F31*((('Lisa Clean Wall'!$C$4-'Lisa Clean Wall'!$E$4)/(LN(('Lisa Clean Wall'!$C$4-'Lisa Clean Wall'!$G$4)/('Lisa Clean Wall'!$E$4-'Lisa Clean Wall'!$G$4))))/49.8329)^Blad1!$G$15</f>
        <v>435.96727191028918</v>
      </c>
      <c r="F36" s="30">
        <f>Blad1!H31*((('Lisa Clean Wall'!$C$4-'Lisa Clean Wall'!$E$4)/(LN(('Lisa Clean Wall'!$C$4-'Lisa Clean Wall'!$G$4)/('Lisa Clean Wall'!$E$4-'Lisa Clean Wall'!$G$4))))/49.8329)^Blad1!$I$15</f>
        <v>561.50774533415722</v>
      </c>
      <c r="H36" s="55"/>
      <c r="I36" s="56"/>
      <c r="J36" s="51"/>
      <c r="K36" s="55"/>
      <c r="L36" s="56"/>
      <c r="M36" s="56"/>
      <c r="N36" s="56"/>
    </row>
    <row r="37" spans="2:14" x14ac:dyDescent="0.2">
      <c r="B37" s="2">
        <v>2700</v>
      </c>
      <c r="C37" s="30">
        <f>Blad1!B32*((('Lisa Clean Wall'!$C$4-'Lisa Clean Wall'!$E$4)/(LN(('Lisa Clean Wall'!$C$4-'Lisa Clean Wall'!$G$4)/('Lisa Clean Wall'!$E$4-'Lisa Clean Wall'!$G$4))))/49.8329)^Blad1!$C$15</f>
        <v>245.764739022839</v>
      </c>
      <c r="D37" s="30">
        <f>Blad1!D32*((('Lisa Clean Wall'!$C$4-'Lisa Clean Wall'!$E$4)/(LN(('Lisa Clean Wall'!$C$4-'Lisa Clean Wall'!$G$4)/('Lisa Clean Wall'!$E$4-'Lisa Clean Wall'!$G$4))))/49.8329)^Blad1!$E$15</f>
        <v>344.40272502039494</v>
      </c>
      <c r="E37" s="30">
        <f>Blad1!F32*((('Lisa Clean Wall'!$C$4-'Lisa Clean Wall'!$E$4)/(LN(('Lisa Clean Wall'!$C$4-'Lisa Clean Wall'!$G$4)/('Lisa Clean Wall'!$E$4-'Lisa Clean Wall'!$G$4))))/49.8329)^Blad1!$G$15</f>
        <v>452.73524390683878</v>
      </c>
      <c r="F37" s="30">
        <f>Blad1!H32*((('Lisa Clean Wall'!$C$4-'Lisa Clean Wall'!$E$4)/(LN(('Lisa Clean Wall'!$C$4-'Lisa Clean Wall'!$G$4)/('Lisa Clean Wall'!$E$4-'Lisa Clean Wall'!$G$4))))/49.8329)^Blad1!$I$15</f>
        <v>583.10419707777874</v>
      </c>
      <c r="H37" s="55"/>
      <c r="I37" s="56"/>
      <c r="J37" s="51"/>
      <c r="K37" s="55"/>
      <c r="L37" s="56"/>
      <c r="M37" s="56"/>
      <c r="N37" s="56"/>
    </row>
    <row r="38" spans="2:14" x14ac:dyDescent="0.2">
      <c r="B38" s="2">
        <v>2800</v>
      </c>
      <c r="C38" s="30">
        <f>Blad1!B33*((('Lisa Clean Wall'!$C$4-'Lisa Clean Wall'!$E$4)/(LN(('Lisa Clean Wall'!$C$4-'Lisa Clean Wall'!$G$4)/('Lisa Clean Wall'!$E$4-'Lisa Clean Wall'!$G$4))))/49.8329)^Blad1!$C$15</f>
        <v>254.86713676442562</v>
      </c>
      <c r="D38" s="30">
        <f>Blad1!D33*((('Lisa Clean Wall'!$C$4-'Lisa Clean Wall'!$E$4)/(LN(('Lisa Clean Wall'!$C$4-'Lisa Clean Wall'!$G$4)/('Lisa Clean Wall'!$E$4-'Lisa Clean Wall'!$G$4))))/49.8329)^Blad1!$E$15</f>
        <v>357.15838150263176</v>
      </c>
      <c r="E38" s="30">
        <f>Blad1!F33*((('Lisa Clean Wall'!$C$4-'Lisa Clean Wall'!$E$4)/(LN(('Lisa Clean Wall'!$C$4-'Lisa Clean Wall'!$G$4)/('Lisa Clean Wall'!$E$4-'Lisa Clean Wall'!$G$4))))/49.8329)^Blad1!$G$15</f>
        <v>469.50321590338831</v>
      </c>
      <c r="F38" s="30">
        <f>Blad1!H33*((('Lisa Clean Wall'!$C$4-'Lisa Clean Wall'!$E$4)/(LN(('Lisa Clean Wall'!$C$4-'Lisa Clean Wall'!$G$4)/('Lisa Clean Wall'!$E$4-'Lisa Clean Wall'!$G$4))))/49.8329)^Blad1!$I$15</f>
        <v>604.70064882140014</v>
      </c>
      <c r="H38" s="55"/>
      <c r="I38" s="56"/>
      <c r="J38" s="51"/>
      <c r="K38" s="55"/>
      <c r="L38" s="56"/>
      <c r="M38" s="56"/>
      <c r="N38" s="56"/>
    </row>
    <row r="39" spans="2:14" x14ac:dyDescent="0.2">
      <c r="B39" s="2">
        <v>2900</v>
      </c>
      <c r="C39" s="30">
        <f>Blad1!B34*((('Lisa Clean Wall'!$C$4-'Lisa Clean Wall'!$E$4)/(LN(('Lisa Clean Wall'!$C$4-'Lisa Clean Wall'!$G$4)/('Lisa Clean Wall'!$E$4-'Lisa Clean Wall'!$G$4))))/49.8329)^Blad1!$C$15</f>
        <v>263.96953450601222</v>
      </c>
      <c r="D39" s="30">
        <f>Blad1!D34*((('Lisa Clean Wall'!$C$4-'Lisa Clean Wall'!$E$4)/(LN(('Lisa Clean Wall'!$C$4-'Lisa Clean Wall'!$G$4)/('Lisa Clean Wall'!$E$4-'Lisa Clean Wall'!$G$4))))/49.8329)^Blad1!$E$15</f>
        <v>369.91403798486863</v>
      </c>
      <c r="E39" s="30">
        <f>Blad1!F34*((('Lisa Clean Wall'!$C$4-'Lisa Clean Wall'!$E$4)/(LN(('Lisa Clean Wall'!$C$4-'Lisa Clean Wall'!$G$4)/('Lisa Clean Wall'!$E$4-'Lisa Clean Wall'!$G$4))))/49.8329)^Blad1!$G$15</f>
        <v>486.2711878999379</v>
      </c>
      <c r="F39" s="30">
        <f>Blad1!H34*((('Lisa Clean Wall'!$C$4-'Lisa Clean Wall'!$E$4)/(LN(('Lisa Clean Wall'!$C$4-'Lisa Clean Wall'!$G$4)/('Lisa Clean Wall'!$E$4-'Lisa Clean Wall'!$G$4))))/49.8329)^Blad1!$I$15</f>
        <v>626.29710056502165</v>
      </c>
      <c r="H39" s="55"/>
      <c r="I39" s="56"/>
      <c r="J39" s="51"/>
      <c r="K39" s="55"/>
      <c r="L39" s="56"/>
      <c r="M39" s="56"/>
      <c r="N39" s="56"/>
    </row>
    <row r="40" spans="2:14" x14ac:dyDescent="0.2">
      <c r="B40" s="2">
        <v>3000</v>
      </c>
      <c r="C40" s="30">
        <f>Blad1!B35*((('Lisa Clean Wall'!$C$4-'Lisa Clean Wall'!$E$4)/(LN(('Lisa Clean Wall'!$C$4-'Lisa Clean Wall'!$G$4)/('Lisa Clean Wall'!$E$4-'Lisa Clean Wall'!$G$4))))/49.8329)^Blad1!$C$15</f>
        <v>273.07193224759885</v>
      </c>
      <c r="D40" s="30">
        <f>Blad1!D35*((('Lisa Clean Wall'!$C$4-'Lisa Clean Wall'!$E$4)/(LN(('Lisa Clean Wall'!$C$4-'Lisa Clean Wall'!$G$4)/('Lisa Clean Wall'!$E$4-'Lisa Clean Wall'!$G$4))))/49.8329)^Blad1!$E$15</f>
        <v>382.66969446710544</v>
      </c>
      <c r="E40" s="30">
        <f>Blad1!F35*((('Lisa Clean Wall'!$C$4-'Lisa Clean Wall'!$E$4)/(LN(('Lisa Clean Wall'!$C$4-'Lisa Clean Wall'!$G$4)/('Lisa Clean Wall'!$E$4-'Lisa Clean Wall'!$G$4))))/49.8329)^Blad1!$G$15</f>
        <v>503.03915989648749</v>
      </c>
      <c r="F40" s="30">
        <f>Blad1!H35*((('Lisa Clean Wall'!$C$4-'Lisa Clean Wall'!$E$4)/(LN(('Lisa Clean Wall'!$C$4-'Lisa Clean Wall'!$G$4)/('Lisa Clean Wall'!$E$4-'Lisa Clean Wall'!$G$4))))/49.8329)^Blad1!$I$15</f>
        <v>647.89355230864294</v>
      </c>
      <c r="H40" s="55"/>
      <c r="I40" s="56"/>
      <c r="J40" s="51"/>
      <c r="K40" s="55"/>
      <c r="L40" s="56"/>
      <c r="M40" s="56"/>
      <c r="N40" s="56"/>
    </row>
    <row r="43" spans="2:14" x14ac:dyDescent="0.2">
      <c r="B43" s="5" t="s">
        <v>7</v>
      </c>
      <c r="F43" s="12"/>
      <c r="G43"/>
    </row>
    <row r="44" spans="2:14" x14ac:dyDescent="0.2">
      <c r="B44" s="5" t="s">
        <v>8</v>
      </c>
      <c r="F44" s="12"/>
      <c r="G44"/>
    </row>
    <row r="45" spans="2:14" x14ac:dyDescent="0.2">
      <c r="B45" s="5" t="s">
        <v>9</v>
      </c>
      <c r="C45"/>
      <c r="F45"/>
      <c r="G45"/>
    </row>
    <row r="46" spans="2:14" ht="19.5" x14ac:dyDescent="0.35">
      <c r="B46" s="40"/>
      <c r="C46" s="40"/>
      <c r="D46" s="40"/>
      <c r="E46" s="40"/>
      <c r="F46" s="40"/>
    </row>
  </sheetData>
  <sheetProtection algorithmName="SHA-512" hashValue="UG0eLHz9BKVO9giI68oEs4zJzoK7lWJ+loQihEMDl35BXpjdcVsVyC1KiBmBb0V6GUIMiNgcal4j6WXJb567kA==" saltValue="F9rgJKm/iv7nb3uGDeGzNA==" spinCount="100000" sheet="1" selectLockedCells="1"/>
  <mergeCells count="9">
    <mergeCell ref="B1:D3"/>
    <mergeCell ref="B46:F46"/>
    <mergeCell ref="B10:F10"/>
    <mergeCell ref="B12:B13"/>
    <mergeCell ref="C12:F12"/>
    <mergeCell ref="K10:N10"/>
    <mergeCell ref="H10:I10"/>
    <mergeCell ref="H12:H13"/>
    <mergeCell ref="K12:K13"/>
  </mergeCells>
  <phoneticPr fontId="0" type="noConversion"/>
  <pageMargins left="0.75" right="0.75" top="1" bottom="1" header="0.5" footer="0.5"/>
  <pageSetup paperSize="9" scale="33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4:S98"/>
  <sheetViews>
    <sheetView zoomScaleNormal="100" workbookViewId="0">
      <selection activeCell="K31" sqref="K31"/>
    </sheetView>
  </sheetViews>
  <sheetFormatPr defaultRowHeight="12.75" x14ac:dyDescent="0.2"/>
  <cols>
    <col min="1" max="1" width="13.5703125" customWidth="1"/>
    <col min="3" max="3" width="9.140625" style="12"/>
    <col min="5" max="5" width="9.140625" style="16"/>
    <col min="7" max="7" width="9.140625" style="12"/>
    <col min="9" max="9" width="9.140625" style="12"/>
    <col min="11" max="11" width="8.85546875" customWidth="1"/>
    <col min="15" max="15" width="11.42578125" customWidth="1"/>
  </cols>
  <sheetData>
    <row r="4" spans="1:17" x14ac:dyDescent="0.2">
      <c r="J4" s="58"/>
    </row>
    <row r="6" spans="1:17" ht="20.25" x14ac:dyDescent="0.3">
      <c r="A6" s="48" t="s">
        <v>3</v>
      </c>
      <c r="B6" s="49"/>
      <c r="C6" s="49"/>
      <c r="D6" s="49"/>
      <c r="E6" s="49"/>
      <c r="F6" s="49"/>
      <c r="G6" s="49"/>
      <c r="H6" s="49"/>
      <c r="I6" s="49"/>
    </row>
    <row r="7" spans="1:17" x14ac:dyDescent="0.2">
      <c r="A7" s="7"/>
      <c r="B7" s="46" t="s">
        <v>20</v>
      </c>
      <c r="C7" s="47"/>
      <c r="D7" s="46" t="s">
        <v>19</v>
      </c>
      <c r="E7" s="47"/>
      <c r="F7" s="46" t="s">
        <v>18</v>
      </c>
      <c r="G7" s="47"/>
      <c r="H7" s="46" t="s">
        <v>17</v>
      </c>
      <c r="I7" s="47"/>
    </row>
    <row r="8" spans="1:17" x14ac:dyDescent="0.2">
      <c r="A8" s="8" t="s">
        <v>0</v>
      </c>
      <c r="B8" s="9" t="s">
        <v>1</v>
      </c>
      <c r="C8" s="13" t="s">
        <v>2</v>
      </c>
      <c r="D8" s="9" t="s">
        <v>1</v>
      </c>
      <c r="E8" s="17" t="s">
        <v>2</v>
      </c>
      <c r="F8" s="9" t="s">
        <v>1</v>
      </c>
      <c r="G8" s="13" t="s">
        <v>2</v>
      </c>
      <c r="H8" s="9" t="s">
        <v>1</v>
      </c>
      <c r="I8" s="13" t="s">
        <v>2</v>
      </c>
      <c r="L8" s="15"/>
    </row>
    <row r="9" spans="1:17" x14ac:dyDescent="0.2">
      <c r="A9" s="2">
        <v>400</v>
      </c>
      <c r="B9" s="10">
        <f>$B$15*$A9/1000</f>
        <v>69.28</v>
      </c>
      <c r="C9" s="14"/>
      <c r="D9" s="10">
        <f>$D$15*$A9/1000</f>
        <v>96.72</v>
      </c>
      <c r="E9" s="18"/>
      <c r="F9" s="10">
        <f>$F$15*$A9/1000</f>
        <v>127.4</v>
      </c>
      <c r="G9" s="14"/>
      <c r="H9" s="10">
        <f>$H$15*$A9/1000</f>
        <v>164.4</v>
      </c>
      <c r="I9" s="14"/>
      <c r="L9" s="15"/>
    </row>
    <row r="10" spans="1:17" x14ac:dyDescent="0.2">
      <c r="A10" s="2">
        <v>500</v>
      </c>
      <c r="B10" s="10">
        <f>$B$15*$A10/1000</f>
        <v>86.6</v>
      </c>
      <c r="C10" s="14"/>
      <c r="D10" s="10">
        <f>$D$15*$A10/1000</f>
        <v>120.9</v>
      </c>
      <c r="E10" s="18"/>
      <c r="F10" s="10">
        <f>$F$15*$A10/1000</f>
        <v>159.25</v>
      </c>
      <c r="G10" s="14"/>
      <c r="H10" s="10">
        <f>$H$15*$A10/1000</f>
        <v>205.5</v>
      </c>
      <c r="I10" s="14"/>
    </row>
    <row r="11" spans="1:17" x14ac:dyDescent="0.2">
      <c r="A11" s="2">
        <v>600</v>
      </c>
      <c r="B11" s="10">
        <f>$B$15*$A11/1000</f>
        <v>103.92</v>
      </c>
      <c r="C11" s="14"/>
      <c r="D11" s="10">
        <f>$D$15*$A11/1000</f>
        <v>145.08000000000001</v>
      </c>
      <c r="E11" s="18"/>
      <c r="F11" s="10">
        <f>$F$15*$A11/1000</f>
        <v>191.1</v>
      </c>
      <c r="G11" s="14"/>
      <c r="H11" s="10">
        <f>$H$15*$A11/1000</f>
        <v>246.6</v>
      </c>
      <c r="I11" s="14"/>
    </row>
    <row r="12" spans="1:17" x14ac:dyDescent="0.2">
      <c r="A12" s="2">
        <v>700</v>
      </c>
      <c r="B12" s="10">
        <f>$B$15*$A12/1000</f>
        <v>121.23999999999998</v>
      </c>
      <c r="C12" s="14"/>
      <c r="D12" s="10">
        <f>$D$15*$A12/1000</f>
        <v>169.26</v>
      </c>
      <c r="E12" s="18"/>
      <c r="F12" s="10">
        <f>$F$15*$A12/1000</f>
        <v>222.95</v>
      </c>
      <c r="G12" s="14"/>
      <c r="H12" s="10">
        <f>$H$15*$A12/1000</f>
        <v>287.7</v>
      </c>
      <c r="I12" s="14"/>
    </row>
    <row r="13" spans="1:17" x14ac:dyDescent="0.2">
      <c r="A13" s="2">
        <v>800</v>
      </c>
      <c r="B13" s="10">
        <f>$B$15*$A13/1000</f>
        <v>138.56</v>
      </c>
      <c r="C13" s="14"/>
      <c r="D13" s="10">
        <f>$D$15*$A13/1000</f>
        <v>193.44</v>
      </c>
      <c r="E13" s="18"/>
      <c r="F13" s="10">
        <f>$F$15*$A13/1000</f>
        <v>254.8</v>
      </c>
      <c r="G13" s="14"/>
      <c r="H13" s="10">
        <f>$H$15*$A13/1000</f>
        <v>328.8</v>
      </c>
      <c r="I13" s="14"/>
      <c r="M13" s="15"/>
      <c r="N13" s="21"/>
      <c r="O13" s="21"/>
      <c r="P13" s="21"/>
      <c r="Q13" s="21"/>
    </row>
    <row r="14" spans="1:17" x14ac:dyDescent="0.2">
      <c r="A14" s="2">
        <v>900</v>
      </c>
      <c r="B14" s="10">
        <f>$B$15*$A14/1000</f>
        <v>155.88</v>
      </c>
      <c r="C14" s="14"/>
      <c r="D14" s="10">
        <f>$D$15*$A14/1000</f>
        <v>217.62</v>
      </c>
      <c r="E14" s="18"/>
      <c r="F14" s="10">
        <f>$F$15*$A14/1000</f>
        <v>286.64999999999998</v>
      </c>
      <c r="G14" s="14"/>
      <c r="H14" s="10">
        <f>$H$15*$A14/1000</f>
        <v>369.9</v>
      </c>
      <c r="I14" s="14"/>
      <c r="M14" s="21"/>
    </row>
    <row r="15" spans="1:17" x14ac:dyDescent="0.2">
      <c r="A15" s="2">
        <v>1000</v>
      </c>
      <c r="B15" s="19">
        <v>173.2</v>
      </c>
      <c r="C15" s="20">
        <v>1.2446999999999999</v>
      </c>
      <c r="D15" s="19">
        <v>241.8</v>
      </c>
      <c r="E15" s="57">
        <v>1.2374000000000001</v>
      </c>
      <c r="F15" s="19">
        <v>318.5</v>
      </c>
      <c r="G15" s="20">
        <v>1.2413000000000001</v>
      </c>
      <c r="H15" s="19">
        <v>411</v>
      </c>
      <c r="I15" s="20">
        <v>1.2450000000000001</v>
      </c>
      <c r="K15" s="11"/>
      <c r="M15" s="21"/>
      <c r="O15" s="22"/>
    </row>
    <row r="16" spans="1:17" x14ac:dyDescent="0.2">
      <c r="A16" s="2">
        <v>1100</v>
      </c>
      <c r="B16" s="10">
        <f>$B$15*$A16/1000</f>
        <v>190.52</v>
      </c>
      <c r="C16" s="14"/>
      <c r="D16" s="10">
        <f>$D$15*$A16/1000</f>
        <v>265.98</v>
      </c>
      <c r="E16" s="18"/>
      <c r="F16" s="10">
        <f>$F$15*$A16/1000</f>
        <v>350.35</v>
      </c>
      <c r="G16" s="14"/>
      <c r="H16" s="10">
        <f>$H$15*$A16/1000</f>
        <v>452.1</v>
      </c>
      <c r="I16" s="14"/>
      <c r="M16" s="21"/>
    </row>
    <row r="17" spans="1:19" x14ac:dyDescent="0.2">
      <c r="A17" s="2">
        <v>1200</v>
      </c>
      <c r="B17" s="10">
        <f>$B$15*$A17/1000</f>
        <v>207.84</v>
      </c>
      <c r="C17" s="14"/>
      <c r="D17" s="10">
        <f>$D$15*$A17/1000</f>
        <v>290.16000000000003</v>
      </c>
      <c r="E17" s="18"/>
      <c r="F17" s="10">
        <f>$F$15*$A17/1000</f>
        <v>382.2</v>
      </c>
      <c r="G17" s="14"/>
      <c r="H17" s="10">
        <f>$H$15*$A17/1000</f>
        <v>493.2</v>
      </c>
      <c r="I17" s="14"/>
      <c r="M17" s="21"/>
    </row>
    <row r="18" spans="1:19" x14ac:dyDescent="0.2">
      <c r="A18" s="2">
        <v>1300</v>
      </c>
      <c r="B18" s="10">
        <f>$B$15*$A18/1000</f>
        <v>225.15999999999997</v>
      </c>
      <c r="C18" s="14"/>
      <c r="D18" s="10">
        <f>$D$15*$A18/1000</f>
        <v>314.33999999999997</v>
      </c>
      <c r="E18" s="18"/>
      <c r="F18" s="10">
        <f>$F$15*$A18/1000</f>
        <v>414.05</v>
      </c>
      <c r="G18" s="14"/>
      <c r="H18" s="10">
        <f>$H$15*$A18/1000</f>
        <v>534.29999999999995</v>
      </c>
      <c r="I18" s="14"/>
    </row>
    <row r="19" spans="1:19" x14ac:dyDescent="0.2">
      <c r="A19" s="2">
        <v>1400</v>
      </c>
      <c r="B19" s="10">
        <f>$B$15*$A19/1000</f>
        <v>242.47999999999996</v>
      </c>
      <c r="C19" s="14"/>
      <c r="D19" s="10">
        <f>$D$15*$A19/1000</f>
        <v>338.52</v>
      </c>
      <c r="E19" s="18"/>
      <c r="F19" s="10">
        <f>$F$15*$A19/1000</f>
        <v>445.9</v>
      </c>
      <c r="G19" s="14"/>
      <c r="H19" s="10">
        <f>$H$15*$A19/1000</f>
        <v>575.4</v>
      </c>
      <c r="I19" s="14"/>
      <c r="M19" s="15"/>
      <c r="N19" s="21"/>
      <c r="O19" s="21"/>
      <c r="P19" s="21"/>
      <c r="Q19" s="21"/>
    </row>
    <row r="20" spans="1:19" x14ac:dyDescent="0.2">
      <c r="A20" s="2">
        <v>1500</v>
      </c>
      <c r="B20" s="10">
        <f>$B$15*$A20/1000</f>
        <v>259.79999999999995</v>
      </c>
      <c r="C20" s="14"/>
      <c r="D20" s="10">
        <f>$D$15*$A20/1000</f>
        <v>362.7</v>
      </c>
      <c r="E20" s="18"/>
      <c r="F20" s="10">
        <f>$F$15*$A20/1000</f>
        <v>477.75</v>
      </c>
      <c r="G20" s="14"/>
      <c r="H20" s="10">
        <f>$H$15*$A20/1000</f>
        <v>616.5</v>
      </c>
      <c r="I20" s="14"/>
      <c r="M20" s="21"/>
    </row>
    <row r="21" spans="1:19" x14ac:dyDescent="0.2">
      <c r="A21" s="2">
        <v>1600</v>
      </c>
      <c r="B21" s="10">
        <f>$B$15*$A21/1000</f>
        <v>277.12</v>
      </c>
      <c r="C21" s="14"/>
      <c r="D21" s="10">
        <f>$D$15*$A21/1000</f>
        <v>386.88</v>
      </c>
      <c r="E21" s="18"/>
      <c r="F21" s="10">
        <f>$F$15*$A21/1000</f>
        <v>509.6</v>
      </c>
      <c r="G21" s="14"/>
      <c r="H21" s="10">
        <f>$H$15*$A21/1000</f>
        <v>657.6</v>
      </c>
      <c r="I21" s="14"/>
      <c r="M21" s="21"/>
      <c r="O21" s="15"/>
    </row>
    <row r="22" spans="1:19" x14ac:dyDescent="0.2">
      <c r="A22" s="2">
        <v>1700</v>
      </c>
      <c r="B22" s="10">
        <f>$B$15*$A22/1000</f>
        <v>294.44</v>
      </c>
      <c r="C22" s="14"/>
      <c r="D22" s="10">
        <f>$D$15*$A22/1000</f>
        <v>411.06</v>
      </c>
      <c r="E22" s="18"/>
      <c r="F22" s="10">
        <f>$F$15*$A22/1000</f>
        <v>541.45000000000005</v>
      </c>
      <c r="G22" s="14"/>
      <c r="H22" s="10">
        <f>$H$15*$A22/1000</f>
        <v>698.7</v>
      </c>
      <c r="I22" s="14"/>
      <c r="M22" s="21"/>
    </row>
    <row r="23" spans="1:19" x14ac:dyDescent="0.2">
      <c r="A23" s="2">
        <v>1800</v>
      </c>
      <c r="B23" s="10">
        <f>$B$15*$A23/1000</f>
        <v>311.76</v>
      </c>
      <c r="C23" s="14"/>
      <c r="D23" s="10">
        <f>$D$15*$A23/1000</f>
        <v>435.24</v>
      </c>
      <c r="E23" s="18"/>
      <c r="F23" s="10">
        <f>$F$15*$A23/1000</f>
        <v>573.29999999999995</v>
      </c>
      <c r="G23" s="14"/>
      <c r="H23" s="10">
        <f>$H$15*$A23/1000</f>
        <v>739.8</v>
      </c>
      <c r="I23" s="14"/>
      <c r="M23" s="21"/>
    </row>
    <row r="24" spans="1:19" x14ac:dyDescent="0.2">
      <c r="A24" s="2">
        <v>1900</v>
      </c>
      <c r="B24" s="10">
        <f>$B$15*$A24/1000</f>
        <v>329.08</v>
      </c>
      <c r="C24" s="14"/>
      <c r="D24" s="10">
        <f>$D$15*$A24/1000</f>
        <v>459.42</v>
      </c>
      <c r="E24" s="18"/>
      <c r="F24" s="10">
        <f>$F$15*$A24/1000</f>
        <v>605.15</v>
      </c>
      <c r="G24" s="14"/>
      <c r="H24" s="10">
        <f>$H$15*$A24/1000</f>
        <v>780.9</v>
      </c>
      <c r="I24" s="14"/>
    </row>
    <row r="25" spans="1:19" x14ac:dyDescent="0.2">
      <c r="A25" s="2">
        <v>2000</v>
      </c>
      <c r="B25" s="10">
        <f>$B$15*$A25/1000</f>
        <v>346.4</v>
      </c>
      <c r="C25" s="14"/>
      <c r="D25" s="10">
        <f>$D$15*$A25/1000</f>
        <v>483.6</v>
      </c>
      <c r="E25" s="18"/>
      <c r="F25" s="10">
        <f>$F$15*$A25/1000</f>
        <v>637</v>
      </c>
      <c r="G25" s="14"/>
      <c r="H25" s="10">
        <f>$H$15*$A25/1000</f>
        <v>822</v>
      </c>
      <c r="I25" s="14"/>
    </row>
    <row r="26" spans="1:19" x14ac:dyDescent="0.2">
      <c r="A26" s="2">
        <v>2100</v>
      </c>
      <c r="B26" s="10">
        <f>$B$15*$A26/1000</f>
        <v>363.72</v>
      </c>
      <c r="C26" s="14"/>
      <c r="D26" s="10">
        <f>$D$15*$A26/1000</f>
        <v>507.78</v>
      </c>
      <c r="E26" s="18"/>
      <c r="F26" s="10">
        <f>$F$15*$A26/1000</f>
        <v>668.85</v>
      </c>
      <c r="G26" s="14"/>
      <c r="H26" s="10">
        <f>$H$15*$A26/1000</f>
        <v>863.1</v>
      </c>
      <c r="I26" s="14"/>
    </row>
    <row r="27" spans="1:19" x14ac:dyDescent="0.2">
      <c r="A27" s="2">
        <v>2200</v>
      </c>
      <c r="B27" s="10">
        <f>$B$15*$A27/1000</f>
        <v>381.04</v>
      </c>
      <c r="C27" s="14"/>
      <c r="D27" s="10">
        <f>$D$15*$A27/1000</f>
        <v>531.96</v>
      </c>
      <c r="E27" s="18"/>
      <c r="F27" s="10">
        <f>$F$15*$A27/1000</f>
        <v>700.7</v>
      </c>
      <c r="G27" s="14"/>
      <c r="H27" s="10">
        <f>$H$15*$A27/1000</f>
        <v>904.2</v>
      </c>
      <c r="I27" s="14"/>
      <c r="M27" s="21"/>
    </row>
    <row r="28" spans="1:19" x14ac:dyDescent="0.2">
      <c r="A28" s="2">
        <v>2300</v>
      </c>
      <c r="B28" s="10">
        <f>$B$15*$A28/1000</f>
        <v>398.36</v>
      </c>
      <c r="C28" s="14"/>
      <c r="D28" s="10">
        <f>$D$15*$A28/1000</f>
        <v>556.14</v>
      </c>
      <c r="E28" s="18"/>
      <c r="F28" s="10">
        <f>$F$15*$A28/1000</f>
        <v>732.55</v>
      </c>
      <c r="G28" s="14"/>
      <c r="H28" s="10">
        <f>$H$15*$A28/1000</f>
        <v>945.3</v>
      </c>
      <c r="I28" s="14"/>
    </row>
    <row r="29" spans="1:19" x14ac:dyDescent="0.2">
      <c r="A29" s="2">
        <v>2400</v>
      </c>
      <c r="B29" s="10">
        <f>$B$15*$A29/1000</f>
        <v>415.68</v>
      </c>
      <c r="C29" s="14"/>
      <c r="D29" s="10">
        <f>$D$15*$A29/1000</f>
        <v>580.32000000000005</v>
      </c>
      <c r="E29" s="18"/>
      <c r="F29" s="10">
        <f>$F$15*$A29/1000</f>
        <v>764.4</v>
      </c>
      <c r="G29" s="14"/>
      <c r="H29" s="10">
        <f>$H$15*$A29/1000</f>
        <v>986.4</v>
      </c>
      <c r="I29" s="14"/>
    </row>
    <row r="30" spans="1:19" x14ac:dyDescent="0.2">
      <c r="A30" s="2">
        <v>2500</v>
      </c>
      <c r="B30" s="10">
        <f>$B$15*$A30/1000</f>
        <v>433</v>
      </c>
      <c r="C30" s="14"/>
      <c r="D30" s="10">
        <f>$D$15*$A30/1000</f>
        <v>604.5</v>
      </c>
      <c r="E30" s="18"/>
      <c r="F30" s="10">
        <f>$F$15*$A30/1000</f>
        <v>796.25</v>
      </c>
      <c r="G30" s="14"/>
      <c r="H30" s="10">
        <f>$H$15*$A30/1000</f>
        <v>1027.5</v>
      </c>
      <c r="I30" s="14"/>
      <c r="M30" s="15"/>
      <c r="N30" s="21"/>
      <c r="O30" s="21"/>
      <c r="P30" s="21"/>
      <c r="Q30" s="21"/>
    </row>
    <row r="31" spans="1:19" x14ac:dyDescent="0.2">
      <c r="A31" s="2">
        <v>2600</v>
      </c>
      <c r="B31" s="10">
        <f>$B$15*$A31/1000</f>
        <v>450.31999999999994</v>
      </c>
      <c r="C31" s="14"/>
      <c r="D31" s="10">
        <f>$D$15*$A31/1000</f>
        <v>628.67999999999995</v>
      </c>
      <c r="E31" s="18"/>
      <c r="F31" s="10">
        <f>$F$15*$A31/1000</f>
        <v>828.1</v>
      </c>
      <c r="G31" s="14"/>
      <c r="H31" s="10">
        <f>$H$15*$A31/1000</f>
        <v>1068.5999999999999</v>
      </c>
      <c r="I31" s="14"/>
      <c r="M31" s="21"/>
      <c r="S31" s="15"/>
    </row>
    <row r="32" spans="1:19" x14ac:dyDescent="0.2">
      <c r="A32" s="2">
        <v>2700</v>
      </c>
      <c r="B32" s="10">
        <f>$B$15*$A32/1000</f>
        <v>467.63999999999993</v>
      </c>
      <c r="C32" s="14"/>
      <c r="D32" s="10">
        <f>$D$15*$A32/1000</f>
        <v>652.86</v>
      </c>
      <c r="E32" s="18"/>
      <c r="F32" s="10">
        <f>$F$15*$A32/1000</f>
        <v>859.95</v>
      </c>
      <c r="G32" s="14"/>
      <c r="H32" s="10">
        <f>$H$15*$A32/1000</f>
        <v>1109.7</v>
      </c>
      <c r="I32" s="14"/>
      <c r="M32" s="21"/>
      <c r="O32" s="22"/>
      <c r="P32" s="23"/>
    </row>
    <row r="33" spans="1:13" x14ac:dyDescent="0.2">
      <c r="A33" s="2">
        <v>2800</v>
      </c>
      <c r="B33" s="10">
        <f>$B$15*$A33/1000</f>
        <v>484.95999999999992</v>
      </c>
      <c r="C33" s="14"/>
      <c r="D33" s="10">
        <f>$D$15*$A33/1000</f>
        <v>677.04</v>
      </c>
      <c r="E33" s="18"/>
      <c r="F33" s="10">
        <f>$F$15*$A33/1000</f>
        <v>891.8</v>
      </c>
      <c r="G33" s="14"/>
      <c r="H33" s="10">
        <f>$H$15*$A33/1000</f>
        <v>1150.8</v>
      </c>
      <c r="I33" s="14"/>
      <c r="M33" s="21"/>
    </row>
    <row r="34" spans="1:13" x14ac:dyDescent="0.2">
      <c r="A34" s="2">
        <v>2900</v>
      </c>
      <c r="B34" s="10">
        <f>$B$15*$A34/1000</f>
        <v>502.27999999999992</v>
      </c>
      <c r="C34" s="14"/>
      <c r="D34" s="10">
        <f>$D$15*$A34/1000</f>
        <v>701.22</v>
      </c>
      <c r="E34" s="18"/>
      <c r="F34" s="10">
        <f>$F$15*$A34/1000</f>
        <v>923.65</v>
      </c>
      <c r="G34" s="14"/>
      <c r="H34" s="10">
        <f>$H$15*$A34/1000</f>
        <v>1191.9000000000001</v>
      </c>
      <c r="I34" s="14"/>
      <c r="M34" s="21"/>
    </row>
    <row r="35" spans="1:13" x14ac:dyDescent="0.2">
      <c r="A35" s="2">
        <v>3000</v>
      </c>
      <c r="B35" s="10">
        <f>$B$15*$A35/1000</f>
        <v>519.59999999999991</v>
      </c>
      <c r="C35" s="14"/>
      <c r="D35" s="10">
        <f>$D$15*$A35/1000</f>
        <v>725.4</v>
      </c>
      <c r="E35" s="18"/>
      <c r="F35" s="10">
        <f>$F$15*$A35/1000</f>
        <v>955.5</v>
      </c>
      <c r="G35" s="14"/>
      <c r="H35" s="10">
        <f>$H$15*$A35/1000</f>
        <v>1233</v>
      </c>
      <c r="I35" s="14"/>
    </row>
    <row r="36" spans="1:13" x14ac:dyDescent="0.2">
      <c r="B36" s="1"/>
      <c r="D36" s="1"/>
      <c r="F36" s="1"/>
      <c r="H36" s="1"/>
    </row>
    <row r="37" spans="1:13" ht="20.25" x14ac:dyDescent="0.3">
      <c r="A37" s="63"/>
      <c r="B37" s="63"/>
      <c r="C37" s="63"/>
      <c r="E37"/>
      <c r="G37"/>
      <c r="I37"/>
    </row>
    <row r="38" spans="1:13" x14ac:dyDescent="0.2">
      <c r="A38" s="51"/>
      <c r="B38" s="64"/>
      <c r="C38" s="65"/>
      <c r="E38"/>
      <c r="G38"/>
      <c r="I38"/>
    </row>
    <row r="39" spans="1:13" x14ac:dyDescent="0.2">
      <c r="A39" s="66"/>
      <c r="B39" s="67"/>
      <c r="C39" s="68"/>
      <c r="E39" s="21"/>
      <c r="G39"/>
      <c r="I39"/>
    </row>
    <row r="40" spans="1:13" x14ac:dyDescent="0.2">
      <c r="A40" s="55"/>
      <c r="B40" s="69"/>
      <c r="C40" s="70"/>
      <c r="E40" s="15"/>
      <c r="G40"/>
      <c r="I40"/>
    </row>
    <row r="41" spans="1:13" x14ac:dyDescent="0.2">
      <c r="A41" s="55"/>
      <c r="B41" s="69"/>
      <c r="C41" s="70"/>
      <c r="E41"/>
      <c r="G41"/>
      <c r="I41"/>
    </row>
    <row r="42" spans="1:13" x14ac:dyDescent="0.2">
      <c r="A42" s="55"/>
      <c r="B42" s="69"/>
      <c r="C42" s="70"/>
      <c r="E42"/>
      <c r="G42"/>
      <c r="I42"/>
    </row>
    <row r="43" spans="1:13" x14ac:dyDescent="0.2">
      <c r="A43" s="55"/>
      <c r="B43" s="69"/>
      <c r="C43" s="70"/>
      <c r="E43"/>
      <c r="G43"/>
      <c r="I43"/>
    </row>
    <row r="44" spans="1:13" x14ac:dyDescent="0.2">
      <c r="A44" s="55"/>
      <c r="B44" s="69"/>
      <c r="C44" s="70"/>
      <c r="E44"/>
      <c r="G44"/>
      <c r="I44"/>
    </row>
    <row r="45" spans="1:13" x14ac:dyDescent="0.2">
      <c r="A45" s="55"/>
      <c r="B45" s="69"/>
      <c r="C45" s="70"/>
      <c r="E45"/>
      <c r="G45"/>
      <c r="I45"/>
    </row>
    <row r="46" spans="1:13" x14ac:dyDescent="0.2">
      <c r="A46" s="55"/>
      <c r="B46" s="69"/>
      <c r="C46" s="70"/>
      <c r="E46"/>
      <c r="G46"/>
      <c r="I46"/>
    </row>
    <row r="47" spans="1:13" x14ac:dyDescent="0.2">
      <c r="A47" s="55"/>
      <c r="B47" s="69"/>
      <c r="C47" s="70"/>
      <c r="E47"/>
      <c r="G47"/>
      <c r="I47"/>
    </row>
    <row r="48" spans="1:13" x14ac:dyDescent="0.2">
      <c r="A48" s="55"/>
      <c r="B48" s="69"/>
      <c r="C48" s="70"/>
      <c r="E48"/>
      <c r="G48"/>
      <c r="I48"/>
    </row>
    <row r="49" spans="1:9" x14ac:dyDescent="0.2">
      <c r="A49" s="55"/>
      <c r="B49" s="69"/>
      <c r="C49" s="70"/>
      <c r="E49"/>
      <c r="G49"/>
      <c r="I49"/>
    </row>
    <row r="50" spans="1:9" x14ac:dyDescent="0.2">
      <c r="A50" s="55"/>
      <c r="B50" s="69"/>
      <c r="C50" s="70"/>
      <c r="E50"/>
      <c r="G50"/>
      <c r="I50"/>
    </row>
    <row r="51" spans="1:9" x14ac:dyDescent="0.2">
      <c r="A51" s="55"/>
      <c r="B51" s="69"/>
      <c r="C51" s="70"/>
      <c r="E51"/>
      <c r="G51"/>
      <c r="I51"/>
    </row>
    <row r="52" spans="1:9" x14ac:dyDescent="0.2">
      <c r="A52" s="55"/>
      <c r="B52" s="69"/>
      <c r="C52" s="70"/>
      <c r="E52"/>
      <c r="G52"/>
      <c r="I52"/>
    </row>
    <row r="53" spans="1:9" x14ac:dyDescent="0.2">
      <c r="A53" s="55"/>
      <c r="B53" s="69"/>
      <c r="C53" s="70"/>
      <c r="E53"/>
      <c r="G53"/>
      <c r="I53"/>
    </row>
    <row r="54" spans="1:9" x14ac:dyDescent="0.2">
      <c r="A54" s="55"/>
      <c r="B54" s="69"/>
      <c r="C54" s="70"/>
      <c r="E54"/>
      <c r="G54"/>
      <c r="I54"/>
    </row>
    <row r="55" spans="1:9" x14ac:dyDescent="0.2">
      <c r="A55" s="55"/>
      <c r="B55" s="69"/>
      <c r="C55" s="70"/>
      <c r="E55"/>
      <c r="G55"/>
      <c r="I55"/>
    </row>
    <row r="56" spans="1:9" x14ac:dyDescent="0.2">
      <c r="A56" s="55"/>
      <c r="B56" s="69"/>
      <c r="C56" s="70"/>
      <c r="E56"/>
      <c r="G56"/>
      <c r="I56"/>
    </row>
    <row r="57" spans="1:9" x14ac:dyDescent="0.2">
      <c r="A57" s="55"/>
      <c r="B57" s="69"/>
      <c r="C57" s="70"/>
      <c r="E57"/>
      <c r="G57"/>
      <c r="I57"/>
    </row>
    <row r="58" spans="1:9" x14ac:dyDescent="0.2">
      <c r="A58" s="55"/>
      <c r="B58" s="69"/>
      <c r="C58" s="70"/>
      <c r="E58"/>
      <c r="G58"/>
      <c r="I58"/>
    </row>
    <row r="59" spans="1:9" x14ac:dyDescent="0.2">
      <c r="A59" s="55"/>
      <c r="B59" s="69"/>
      <c r="C59" s="70"/>
      <c r="E59"/>
      <c r="G59"/>
      <c r="I59"/>
    </row>
    <row r="60" spans="1:9" x14ac:dyDescent="0.2">
      <c r="A60" s="55"/>
      <c r="B60" s="69"/>
      <c r="C60" s="70"/>
      <c r="E60"/>
      <c r="G60"/>
      <c r="I60"/>
    </row>
    <row r="61" spans="1:9" x14ac:dyDescent="0.2">
      <c r="A61" s="55"/>
      <c r="B61" s="69"/>
      <c r="C61" s="70"/>
      <c r="E61"/>
      <c r="G61"/>
      <c r="I61"/>
    </row>
    <row r="62" spans="1:9" x14ac:dyDescent="0.2">
      <c r="A62" s="55"/>
      <c r="B62" s="69"/>
      <c r="C62" s="70"/>
      <c r="E62"/>
      <c r="G62"/>
      <c r="I62"/>
    </row>
    <row r="63" spans="1:9" x14ac:dyDescent="0.2">
      <c r="A63" s="55"/>
      <c r="B63" s="69"/>
      <c r="C63" s="70"/>
      <c r="D63" s="51"/>
      <c r="E63" s="51"/>
      <c r="F63" s="51"/>
      <c r="G63" s="51"/>
      <c r="I63"/>
    </row>
    <row r="64" spans="1:9" x14ac:dyDescent="0.2">
      <c r="A64" s="55"/>
      <c r="B64" s="69"/>
      <c r="C64" s="70"/>
      <c r="D64" s="51"/>
      <c r="E64" s="51"/>
      <c r="F64" s="51"/>
      <c r="G64" s="51"/>
      <c r="I64"/>
    </row>
    <row r="65" spans="1:9" x14ac:dyDescent="0.2">
      <c r="A65" s="55"/>
      <c r="B65" s="69"/>
      <c r="C65" s="70"/>
      <c r="D65" s="51"/>
      <c r="E65" s="51"/>
      <c r="F65" s="51"/>
      <c r="G65" s="51"/>
      <c r="I65"/>
    </row>
    <row r="66" spans="1:9" x14ac:dyDescent="0.2">
      <c r="A66" s="55"/>
      <c r="B66" s="69"/>
      <c r="C66" s="70"/>
      <c r="D66" s="51"/>
      <c r="E66" s="51"/>
      <c r="F66" s="51"/>
      <c r="G66" s="51"/>
      <c r="I66"/>
    </row>
    <row r="67" spans="1:9" x14ac:dyDescent="0.2">
      <c r="A67" s="71"/>
      <c r="B67" s="72"/>
      <c r="C67" s="73"/>
      <c r="D67" s="72"/>
      <c r="E67" s="74"/>
      <c r="F67" s="72"/>
      <c r="G67" s="73"/>
      <c r="H67" s="1"/>
    </row>
    <row r="68" spans="1:9" ht="20.25" x14ac:dyDescent="0.3">
      <c r="A68" s="63"/>
      <c r="B68" s="63"/>
      <c r="C68" s="63"/>
      <c r="D68" s="63"/>
      <c r="E68" s="63"/>
      <c r="F68" s="63"/>
      <c r="G68" s="63"/>
      <c r="I68"/>
    </row>
    <row r="69" spans="1:9" x14ac:dyDescent="0.2">
      <c r="A69" s="51"/>
      <c r="B69" s="64"/>
      <c r="C69" s="65"/>
      <c r="D69" s="64"/>
      <c r="E69" s="65"/>
      <c r="F69" s="64"/>
      <c r="G69" s="65"/>
      <c r="I69"/>
    </row>
    <row r="70" spans="1:9" x14ac:dyDescent="0.2">
      <c r="A70" s="66"/>
      <c r="B70" s="67"/>
      <c r="C70" s="68"/>
      <c r="D70" s="67"/>
      <c r="E70" s="75"/>
      <c r="F70" s="67"/>
      <c r="G70" s="68"/>
      <c r="I70"/>
    </row>
    <row r="71" spans="1:9" x14ac:dyDescent="0.2">
      <c r="A71" s="55"/>
      <c r="B71" s="69"/>
      <c r="C71" s="70"/>
      <c r="D71" s="69"/>
      <c r="E71" s="76"/>
      <c r="F71" s="69"/>
      <c r="G71" s="70"/>
      <c r="I71"/>
    </row>
    <row r="72" spans="1:9" x14ac:dyDescent="0.2">
      <c r="A72" s="55"/>
      <c r="B72" s="69"/>
      <c r="C72" s="70"/>
      <c r="D72" s="69"/>
      <c r="E72" s="76"/>
      <c r="F72" s="69"/>
      <c r="G72" s="70"/>
      <c r="I72"/>
    </row>
    <row r="73" spans="1:9" x14ac:dyDescent="0.2">
      <c r="A73" s="55"/>
      <c r="B73" s="69"/>
      <c r="C73" s="70"/>
      <c r="D73" s="69"/>
      <c r="E73" s="76"/>
      <c r="F73" s="69"/>
      <c r="G73" s="70"/>
      <c r="I73"/>
    </row>
    <row r="74" spans="1:9" x14ac:dyDescent="0.2">
      <c r="A74" s="55"/>
      <c r="B74" s="69"/>
      <c r="C74" s="70"/>
      <c r="D74" s="69"/>
      <c r="E74" s="76"/>
      <c r="F74" s="69"/>
      <c r="G74" s="70"/>
      <c r="I74"/>
    </row>
    <row r="75" spans="1:9" x14ac:dyDescent="0.2">
      <c r="A75" s="55"/>
      <c r="B75" s="69"/>
      <c r="C75" s="70"/>
      <c r="D75" s="69"/>
      <c r="E75" s="76"/>
      <c r="F75" s="69"/>
      <c r="G75" s="70"/>
      <c r="I75"/>
    </row>
    <row r="76" spans="1:9" x14ac:dyDescent="0.2">
      <c r="A76" s="55"/>
      <c r="B76" s="69"/>
      <c r="C76" s="70"/>
      <c r="D76" s="69"/>
      <c r="E76" s="76"/>
      <c r="F76" s="69"/>
      <c r="G76" s="70"/>
      <c r="I76"/>
    </row>
    <row r="77" spans="1:9" x14ac:dyDescent="0.2">
      <c r="A77" s="55"/>
      <c r="B77" s="69"/>
      <c r="C77" s="70"/>
      <c r="D77" s="77"/>
      <c r="E77" s="78"/>
      <c r="F77" s="69"/>
      <c r="G77" s="70"/>
      <c r="I77" s="15"/>
    </row>
    <row r="78" spans="1:9" x14ac:dyDescent="0.2">
      <c r="A78" s="55"/>
      <c r="B78" s="69"/>
      <c r="C78" s="70"/>
      <c r="D78" s="69"/>
      <c r="E78" s="76"/>
      <c r="F78" s="69"/>
      <c r="G78" s="70"/>
      <c r="I78"/>
    </row>
    <row r="79" spans="1:9" x14ac:dyDescent="0.2">
      <c r="A79" s="55"/>
      <c r="B79" s="69"/>
      <c r="C79" s="70"/>
      <c r="D79" s="69"/>
      <c r="E79" s="76"/>
      <c r="F79" s="69"/>
      <c r="G79" s="70"/>
      <c r="I79"/>
    </row>
    <row r="80" spans="1:9" x14ac:dyDescent="0.2">
      <c r="A80" s="55"/>
      <c r="B80" s="69"/>
      <c r="C80" s="70"/>
      <c r="D80" s="69"/>
      <c r="E80" s="76"/>
      <c r="F80" s="69"/>
      <c r="G80" s="70"/>
      <c r="I80"/>
    </row>
    <row r="81" spans="1:9" x14ac:dyDescent="0.2">
      <c r="A81" s="55"/>
      <c r="B81" s="69"/>
      <c r="C81" s="70"/>
      <c r="D81" s="69"/>
      <c r="E81" s="76"/>
      <c r="F81" s="69"/>
      <c r="G81" s="70"/>
      <c r="I81"/>
    </row>
    <row r="82" spans="1:9" x14ac:dyDescent="0.2">
      <c r="A82" s="55"/>
      <c r="B82" s="69"/>
      <c r="C82" s="70"/>
      <c r="D82" s="69"/>
      <c r="E82" s="76"/>
      <c r="F82" s="69"/>
      <c r="G82" s="70"/>
      <c r="I82"/>
    </row>
    <row r="83" spans="1:9" x14ac:dyDescent="0.2">
      <c r="A83" s="55"/>
      <c r="B83" s="69"/>
      <c r="C83" s="70"/>
      <c r="D83" s="69"/>
      <c r="E83" s="76"/>
      <c r="F83" s="69"/>
      <c r="G83" s="70"/>
      <c r="I83"/>
    </row>
    <row r="84" spans="1:9" x14ac:dyDescent="0.2">
      <c r="A84" s="55"/>
      <c r="B84" s="69"/>
      <c r="C84" s="70"/>
      <c r="D84" s="69"/>
      <c r="E84" s="76"/>
      <c r="F84" s="69"/>
      <c r="G84" s="70"/>
      <c r="I84"/>
    </row>
    <row r="85" spans="1:9" x14ac:dyDescent="0.2">
      <c r="A85" s="55"/>
      <c r="B85" s="69"/>
      <c r="C85" s="70"/>
      <c r="D85" s="69"/>
      <c r="E85" s="76"/>
      <c r="F85" s="69"/>
      <c r="G85" s="70"/>
      <c r="I85"/>
    </row>
    <row r="86" spans="1:9" x14ac:dyDescent="0.2">
      <c r="A86" s="55"/>
      <c r="B86" s="69"/>
      <c r="C86" s="70"/>
      <c r="D86" s="69"/>
      <c r="E86" s="76"/>
      <c r="F86" s="69"/>
      <c r="G86" s="70"/>
      <c r="I86"/>
    </row>
    <row r="87" spans="1:9" x14ac:dyDescent="0.2">
      <c r="A87" s="55"/>
      <c r="B87" s="69"/>
      <c r="C87" s="70"/>
      <c r="D87" s="69"/>
      <c r="E87" s="76"/>
      <c r="F87" s="69"/>
      <c r="G87" s="70"/>
      <c r="I87"/>
    </row>
    <row r="88" spans="1:9" x14ac:dyDescent="0.2">
      <c r="A88" s="55"/>
      <c r="B88" s="69"/>
      <c r="C88" s="70"/>
      <c r="D88" s="69"/>
      <c r="E88" s="76"/>
      <c r="F88" s="69"/>
      <c r="G88" s="70"/>
      <c r="I88"/>
    </row>
    <row r="89" spans="1:9" x14ac:dyDescent="0.2">
      <c r="A89" s="55"/>
      <c r="B89" s="69"/>
      <c r="C89" s="70"/>
      <c r="D89" s="69"/>
      <c r="E89" s="76"/>
      <c r="F89" s="69"/>
      <c r="G89" s="70"/>
      <c r="I89"/>
    </row>
    <row r="90" spans="1:9" x14ac:dyDescent="0.2">
      <c r="A90" s="55"/>
      <c r="B90" s="69"/>
      <c r="C90" s="70"/>
      <c r="D90" s="69"/>
      <c r="E90" s="76"/>
      <c r="F90" s="69"/>
      <c r="G90" s="70"/>
      <c r="I90"/>
    </row>
    <row r="91" spans="1:9" x14ac:dyDescent="0.2">
      <c r="A91" s="55"/>
      <c r="B91" s="69"/>
      <c r="C91" s="70"/>
      <c r="D91" s="69"/>
      <c r="E91" s="76"/>
      <c r="F91" s="69"/>
      <c r="G91" s="70"/>
      <c r="I91"/>
    </row>
    <row r="92" spans="1:9" x14ac:dyDescent="0.2">
      <c r="A92" s="55"/>
      <c r="B92" s="69"/>
      <c r="C92" s="70"/>
      <c r="D92" s="69"/>
      <c r="E92" s="76"/>
      <c r="F92" s="69"/>
      <c r="G92" s="70"/>
      <c r="I92"/>
    </row>
    <row r="93" spans="1:9" x14ac:dyDescent="0.2">
      <c r="A93" s="55"/>
      <c r="B93" s="69"/>
      <c r="C93" s="70"/>
      <c r="D93" s="69"/>
      <c r="E93" s="76"/>
      <c r="F93" s="69"/>
      <c r="G93" s="70"/>
      <c r="I93"/>
    </row>
    <row r="94" spans="1:9" x14ac:dyDescent="0.2">
      <c r="A94" s="55"/>
      <c r="B94" s="69"/>
      <c r="C94" s="70"/>
      <c r="D94" s="69"/>
      <c r="E94" s="76"/>
      <c r="F94" s="69"/>
      <c r="G94" s="70"/>
      <c r="I94"/>
    </row>
    <row r="95" spans="1:9" ht="11.25" customHeight="1" x14ac:dyDescent="0.2">
      <c r="A95" s="55"/>
      <c r="B95" s="69"/>
      <c r="C95" s="70"/>
      <c r="D95" s="69"/>
      <c r="E95" s="76"/>
      <c r="F95" s="69"/>
      <c r="G95" s="70"/>
      <c r="I95"/>
    </row>
    <row r="96" spans="1:9" x14ac:dyDescent="0.2">
      <c r="A96" s="55"/>
      <c r="B96" s="69"/>
      <c r="C96" s="70"/>
      <c r="D96" s="69"/>
      <c r="E96" s="76"/>
      <c r="F96" s="69"/>
      <c r="G96" s="70"/>
      <c r="I96"/>
    </row>
    <row r="97" spans="1:9" x14ac:dyDescent="0.2">
      <c r="A97" s="55"/>
      <c r="B97" s="69"/>
      <c r="C97" s="70"/>
      <c r="D97" s="69"/>
      <c r="E97" s="76"/>
      <c r="F97" s="69"/>
      <c r="G97" s="70"/>
      <c r="I97"/>
    </row>
    <row r="98" spans="1:9" x14ac:dyDescent="0.2">
      <c r="B98" s="1"/>
      <c r="D98" s="1"/>
      <c r="F98" s="1"/>
      <c r="H98" s="1"/>
    </row>
  </sheetData>
  <mergeCells count="11">
    <mergeCell ref="A37:C37"/>
    <mergeCell ref="D69:E69"/>
    <mergeCell ref="F69:G69"/>
    <mergeCell ref="A68:G68"/>
    <mergeCell ref="A6:I6"/>
    <mergeCell ref="B7:C7"/>
    <mergeCell ref="D7:E7"/>
    <mergeCell ref="F7:G7"/>
    <mergeCell ref="H7:I7"/>
    <mergeCell ref="B38:C38"/>
    <mergeCell ref="B69:C69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23AD3703CA5F6D4B8885ADD19C047E8C" ma:contentTypeVersion="13" ma:contentTypeDescription="Izveidot jaunu dokumentu." ma:contentTypeScope="" ma:versionID="1304e14f9592db07db0a0d3313c64edd">
  <xsd:schema xmlns:xsd="http://www.w3.org/2001/XMLSchema" xmlns:xs="http://www.w3.org/2001/XMLSchema" xmlns:p="http://schemas.microsoft.com/office/2006/metadata/properties" xmlns:ns2="08d2928c-6956-4c55-9324-f0cfb712c43c" xmlns:ns3="872500bf-6432-4fdb-884f-35e7eebd18a9" targetNamespace="http://schemas.microsoft.com/office/2006/metadata/properties" ma:root="true" ma:fieldsID="d63e749c2bc9457947398be9583cc37c" ns2:_="" ns3:_="">
    <xsd:import namespace="08d2928c-6956-4c55-9324-f0cfb712c43c"/>
    <xsd:import namespace="872500bf-6432-4fdb-884f-35e7eebd18a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d2928c-6956-4c55-9324-f0cfb712c43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5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Attēlu atzīmes" ma:readOnly="false" ma:fieldId="{5cf76f15-5ced-4ddc-b409-7134ff3c332f}" ma:taxonomyMulti="true" ma:sspId="52ef324d-ef02-4fc2-bfcc-82cc52e383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2500bf-6432-4fdb-884f-35e7eebd18a9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763daf17-3ebb-437c-a7a4-bf6ee1a623e2}" ma:internalName="TaxCatchAll" ma:showField="CatchAllData" ma:web="872500bf-6432-4fdb-884f-35e7eebd18a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8d2928c-6956-4c55-9324-f0cfb712c43c">
      <Terms xmlns="http://schemas.microsoft.com/office/infopath/2007/PartnerControls"/>
    </lcf76f155ced4ddcb4097134ff3c332f>
    <TaxCatchAll xmlns="872500bf-6432-4fdb-884f-35e7eebd18a9" xsi:nil="true"/>
  </documentManagement>
</p:properties>
</file>

<file path=customXml/itemProps1.xml><?xml version="1.0" encoding="utf-8"?>
<ds:datastoreItem xmlns:ds="http://schemas.openxmlformats.org/officeDocument/2006/customXml" ds:itemID="{7DB8204B-E115-4FC0-A295-FFDD7FCC9B01}"/>
</file>

<file path=customXml/itemProps2.xml><?xml version="1.0" encoding="utf-8"?>
<ds:datastoreItem xmlns:ds="http://schemas.openxmlformats.org/officeDocument/2006/customXml" ds:itemID="{4D769284-24C9-40A5-AA3F-13E750F84947}"/>
</file>

<file path=customXml/itemProps3.xml><?xml version="1.0" encoding="utf-8"?>
<ds:datastoreItem xmlns:ds="http://schemas.openxmlformats.org/officeDocument/2006/customXml" ds:itemID="{7E726C80-C271-4013-97AE-DB63C382BBF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2</vt:i4>
      </vt:variant>
      <vt:variant>
        <vt:lpstr>Namngivna områden</vt:lpstr>
      </vt:variant>
      <vt:variant>
        <vt:i4>1</vt:i4>
      </vt:variant>
    </vt:vector>
  </HeadingPairs>
  <TitlesOfParts>
    <vt:vector size="3" baseType="lpstr">
      <vt:lpstr>Lisa Clean Wall</vt:lpstr>
      <vt:lpstr>Blad1</vt:lpstr>
      <vt:lpstr>'Lisa Clean Wall'!Utskriftsområde</vt:lpstr>
    </vt:vector>
  </TitlesOfParts>
  <Company>NorArmatur 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 Kristian Bjørnland</dc:creator>
  <cp:lastModifiedBy>Mattias Lindström</cp:lastModifiedBy>
  <cp:lastPrinted>2012-09-18T14:15:49Z</cp:lastPrinted>
  <dcterms:created xsi:type="dcterms:W3CDTF">2001-10-22T08:56:49Z</dcterms:created>
  <dcterms:modified xsi:type="dcterms:W3CDTF">2026-06-01T12:46:27Z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0x01010023AD3703CA5F6D4B8885ADD19C047E8C</vt:lpwstr>
  </property>
</Properties>
</file>