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_Lyngson\Opdateret SC\"/>
    </mc:Choice>
  </mc:AlternateContent>
  <xr:revisionPtr revIDLastSave="0" documentId="8_{6039A0E8-6002-4B15-9A69-8015A665318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 Lowline W meter" sheetId="1" r:id="rId1"/>
    <sheet name="SC Lowline All sizes" sheetId="3" r:id="rId2"/>
  </sheets>
  <definedNames>
    <definedName name="_xlnm.Print_Area" localSheetId="1">'SC Lowline All sizes'!$A$1:$F$53</definedName>
    <definedName name="_xlnm.Print_Area" localSheetId="0">'SC Lowline W meter'!$A$1:$F$77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D19" i="3"/>
  <c r="B19" i="3"/>
  <c r="F84" i="3" s="1"/>
  <c r="F208" i="3" s="1"/>
  <c r="E102" i="3" l="1"/>
  <c r="F93" i="3"/>
  <c r="F96" i="3"/>
  <c r="G103" i="3"/>
  <c r="F111" i="3"/>
  <c r="D110" i="3"/>
  <c r="G93" i="3"/>
  <c r="D104" i="3"/>
  <c r="E112" i="3"/>
  <c r="E122" i="3"/>
  <c r="D98" i="3"/>
  <c r="G113" i="3"/>
  <c r="G98" i="3"/>
  <c r="G94" i="3"/>
  <c r="G99" i="3"/>
  <c r="E94" i="3"/>
  <c r="D100" i="3"/>
  <c r="D108" i="3"/>
  <c r="D118" i="3"/>
  <c r="F101" i="3"/>
  <c r="D120" i="3"/>
  <c r="D128" i="3"/>
  <c r="D130" i="3"/>
  <c r="E132" i="3"/>
  <c r="D138" i="3"/>
  <c r="D140" i="3"/>
  <c r="E142" i="3"/>
  <c r="E98" i="3"/>
  <c r="F100" i="3"/>
  <c r="G102" i="3"/>
  <c r="F104" i="3"/>
  <c r="E108" i="3"/>
  <c r="F110" i="3"/>
  <c r="G112" i="3"/>
  <c r="E118" i="3"/>
  <c r="F120" i="3"/>
  <c r="G122" i="3"/>
  <c r="E128" i="3"/>
  <c r="F130" i="3"/>
  <c r="G132" i="3"/>
  <c r="E138" i="3"/>
  <c r="F140" i="3"/>
  <c r="G142" i="3"/>
  <c r="D96" i="3"/>
  <c r="F98" i="3"/>
  <c r="D106" i="3"/>
  <c r="F108" i="3"/>
  <c r="E114" i="3"/>
  <c r="D116" i="3"/>
  <c r="F118" i="3"/>
  <c r="E124" i="3"/>
  <c r="D126" i="3"/>
  <c r="F128" i="3"/>
  <c r="E134" i="3"/>
  <c r="D136" i="3"/>
  <c r="F138" i="3"/>
  <c r="E144" i="3"/>
  <c r="D146" i="3"/>
  <c r="G108" i="3"/>
  <c r="G114" i="3"/>
  <c r="G118" i="3"/>
  <c r="F126" i="3"/>
  <c r="G128" i="3"/>
  <c r="G134" i="3"/>
  <c r="G138" i="3"/>
  <c r="G144" i="3"/>
  <c r="F146" i="3"/>
  <c r="F106" i="3"/>
  <c r="D95" i="3"/>
  <c r="E97" i="3"/>
  <c r="D103" i="3"/>
  <c r="D105" i="3"/>
  <c r="E107" i="3"/>
  <c r="D109" i="3"/>
  <c r="D113" i="3"/>
  <c r="D115" i="3"/>
  <c r="E117" i="3"/>
  <c r="D123" i="3"/>
  <c r="D125" i="3"/>
  <c r="E127" i="3"/>
  <c r="D133" i="3"/>
  <c r="D135" i="3"/>
  <c r="E137" i="3"/>
  <c r="D143" i="3"/>
  <c r="D145" i="3"/>
  <c r="E147" i="3"/>
  <c r="F116" i="3"/>
  <c r="G124" i="3"/>
  <c r="F136" i="3"/>
  <c r="D93" i="3"/>
  <c r="E93" i="3"/>
  <c r="F95" i="3"/>
  <c r="G97" i="3"/>
  <c r="E103" i="3"/>
  <c r="F105" i="3"/>
  <c r="G107" i="3"/>
  <c r="F109" i="3"/>
  <c r="E113" i="3"/>
  <c r="F115" i="3"/>
  <c r="G117" i="3"/>
  <c r="E123" i="3"/>
  <c r="F125" i="3"/>
  <c r="G127" i="3"/>
  <c r="E133" i="3"/>
  <c r="F135" i="3"/>
  <c r="G137" i="3"/>
  <c r="E143" i="3"/>
  <c r="F145" i="3"/>
  <c r="G147" i="3"/>
  <c r="E99" i="3"/>
  <c r="D101" i="3"/>
  <c r="F103" i="3"/>
  <c r="D111" i="3"/>
  <c r="F113" i="3"/>
  <c r="E119" i="3"/>
  <c r="D121" i="3"/>
  <c r="F123" i="3"/>
  <c r="E129" i="3"/>
  <c r="D131" i="3"/>
  <c r="F133" i="3"/>
  <c r="E139" i="3"/>
  <c r="D141" i="3"/>
  <c r="F143" i="3"/>
  <c r="G119" i="3"/>
  <c r="F121" i="3"/>
  <c r="G123" i="3"/>
  <c r="G129" i="3"/>
  <c r="F131" i="3"/>
  <c r="G133" i="3"/>
  <c r="G139" i="3"/>
  <c r="F141" i="3"/>
  <c r="G143" i="3"/>
  <c r="D31" i="3"/>
  <c r="D155" i="3" s="1"/>
  <c r="D33" i="3"/>
  <c r="D157" i="3" s="1"/>
  <c r="E35" i="3"/>
  <c r="E159" i="3" s="1"/>
  <c r="D41" i="3"/>
  <c r="D165" i="3" s="1"/>
  <c r="D43" i="3"/>
  <c r="D167" i="3" s="1"/>
  <c r="E45" i="3"/>
  <c r="E169" i="3" s="1"/>
  <c r="D47" i="3"/>
  <c r="D171" i="3" s="1"/>
  <c r="D51" i="3"/>
  <c r="D175" i="3" s="1"/>
  <c r="D53" i="3"/>
  <c r="D177" i="3" s="1"/>
  <c r="E55" i="3"/>
  <c r="E179" i="3" s="1"/>
  <c r="D61" i="3"/>
  <c r="D185" i="3" s="1"/>
  <c r="D63" i="3"/>
  <c r="D187" i="3" s="1"/>
  <c r="E65" i="3"/>
  <c r="E189" i="3" s="1"/>
  <c r="D71" i="3"/>
  <c r="D195" i="3" s="1"/>
  <c r="D73" i="3"/>
  <c r="D197" i="3" s="1"/>
  <c r="E75" i="3"/>
  <c r="E199" i="3" s="1"/>
  <c r="D81" i="3"/>
  <c r="D205" i="3" s="1"/>
  <c r="D83" i="3"/>
  <c r="D207" i="3" s="1"/>
  <c r="E85" i="3"/>
  <c r="E209" i="3" s="1"/>
  <c r="E31" i="3"/>
  <c r="E155" i="3" s="1"/>
  <c r="F33" i="3"/>
  <c r="F157" i="3" s="1"/>
  <c r="G35" i="3"/>
  <c r="G159" i="3" s="1"/>
  <c r="E41" i="3"/>
  <c r="E165" i="3" s="1"/>
  <c r="F43" i="3"/>
  <c r="F167" i="3" s="1"/>
  <c r="G45" i="3"/>
  <c r="G169" i="3" s="1"/>
  <c r="F47" i="3"/>
  <c r="F171" i="3" s="1"/>
  <c r="E51" i="3"/>
  <c r="E175" i="3" s="1"/>
  <c r="F53" i="3"/>
  <c r="F177" i="3" s="1"/>
  <c r="G55" i="3"/>
  <c r="G179" i="3" s="1"/>
  <c r="E61" i="3"/>
  <c r="E185" i="3" s="1"/>
  <c r="F63" i="3"/>
  <c r="F187" i="3" s="1"/>
  <c r="G65" i="3"/>
  <c r="G189" i="3" s="1"/>
  <c r="E71" i="3"/>
  <c r="E195" i="3" s="1"/>
  <c r="F73" i="3"/>
  <c r="F197" i="3" s="1"/>
  <c r="G75" i="3"/>
  <c r="G199" i="3" s="1"/>
  <c r="E81" i="3"/>
  <c r="E205" i="3" s="1"/>
  <c r="F83" i="3"/>
  <c r="F207" i="3" s="1"/>
  <c r="G85" i="3"/>
  <c r="G209" i="3" s="1"/>
  <c r="F31" i="3"/>
  <c r="F155" i="3" s="1"/>
  <c r="E37" i="3"/>
  <c r="E161" i="3" s="1"/>
  <c r="D39" i="3"/>
  <c r="D163" i="3" s="1"/>
  <c r="F41" i="3"/>
  <c r="F165" i="3" s="1"/>
  <c r="D49" i="3"/>
  <c r="D173" i="3" s="1"/>
  <c r="F51" i="3"/>
  <c r="F175" i="3" s="1"/>
  <c r="E57" i="3"/>
  <c r="E181" i="3" s="1"/>
  <c r="D59" i="3"/>
  <c r="D183" i="3" s="1"/>
  <c r="F61" i="3"/>
  <c r="F185" i="3" s="1"/>
  <c r="E67" i="3"/>
  <c r="E191" i="3" s="1"/>
  <c r="D69" i="3"/>
  <c r="D193" i="3" s="1"/>
  <c r="F71" i="3"/>
  <c r="F195" i="3" s="1"/>
  <c r="E77" i="3"/>
  <c r="E201" i="3" s="1"/>
  <c r="D79" i="3"/>
  <c r="D203" i="3" s="1"/>
  <c r="F81" i="3"/>
  <c r="F205" i="3" s="1"/>
  <c r="G31" i="3"/>
  <c r="G155" i="3" s="1"/>
  <c r="G37" i="3"/>
  <c r="G161" i="3" s="1"/>
  <c r="F39" i="3"/>
  <c r="F163" i="3" s="1"/>
  <c r="G41" i="3"/>
  <c r="G165" i="3" s="1"/>
  <c r="F49" i="3"/>
  <c r="F173" i="3" s="1"/>
  <c r="G51" i="3"/>
  <c r="G175" i="3" s="1"/>
  <c r="G57" i="3"/>
  <c r="G181" i="3" s="1"/>
  <c r="F59" i="3"/>
  <c r="F183" i="3" s="1"/>
  <c r="G61" i="3"/>
  <c r="G185" i="3" s="1"/>
  <c r="G67" i="3"/>
  <c r="G191" i="3" s="1"/>
  <c r="F69" i="3"/>
  <c r="F193" i="3" s="1"/>
  <c r="G71" i="3"/>
  <c r="G195" i="3" s="1"/>
  <c r="G77" i="3"/>
  <c r="G201" i="3" s="1"/>
  <c r="F79" i="3"/>
  <c r="F203" i="3" s="1"/>
  <c r="G81" i="3"/>
  <c r="G205" i="3" s="1"/>
  <c r="D36" i="3"/>
  <c r="D160" i="3" s="1"/>
  <c r="D38" i="3"/>
  <c r="D162" i="3" s="1"/>
  <c r="E40" i="3"/>
  <c r="E164" i="3" s="1"/>
  <c r="D42" i="3"/>
  <c r="D166" i="3" s="1"/>
  <c r="D46" i="3"/>
  <c r="D170" i="3" s="1"/>
  <c r="D48" i="3"/>
  <c r="D172" i="3" s="1"/>
  <c r="E50" i="3"/>
  <c r="E174" i="3" s="1"/>
  <c r="D56" i="3"/>
  <c r="D180" i="3" s="1"/>
  <c r="D58" i="3"/>
  <c r="D182" i="3" s="1"/>
  <c r="E60" i="3"/>
  <c r="E184" i="3" s="1"/>
  <c r="D66" i="3"/>
  <c r="D190" i="3" s="1"/>
  <c r="D68" i="3"/>
  <c r="D192" i="3" s="1"/>
  <c r="E70" i="3"/>
  <c r="E194" i="3" s="1"/>
  <c r="D76" i="3"/>
  <c r="D200" i="3" s="1"/>
  <c r="D78" i="3"/>
  <c r="D202" i="3" s="1"/>
  <c r="E80" i="3"/>
  <c r="E204" i="3" s="1"/>
  <c r="E36" i="3"/>
  <c r="E160" i="3" s="1"/>
  <c r="F38" i="3"/>
  <c r="F162" i="3" s="1"/>
  <c r="G40" i="3"/>
  <c r="G164" i="3" s="1"/>
  <c r="F42" i="3"/>
  <c r="F166" i="3" s="1"/>
  <c r="E46" i="3"/>
  <c r="E170" i="3" s="1"/>
  <c r="F48" i="3"/>
  <c r="F172" i="3" s="1"/>
  <c r="G50" i="3"/>
  <c r="G174" i="3" s="1"/>
  <c r="E56" i="3"/>
  <c r="E180" i="3" s="1"/>
  <c r="F58" i="3"/>
  <c r="F182" i="3" s="1"/>
  <c r="G60" i="3"/>
  <c r="G184" i="3" s="1"/>
  <c r="E66" i="3"/>
  <c r="E190" i="3" s="1"/>
  <c r="F68" i="3"/>
  <c r="F192" i="3" s="1"/>
  <c r="G70" i="3"/>
  <c r="G194" i="3" s="1"/>
  <c r="E76" i="3"/>
  <c r="E200" i="3" s="1"/>
  <c r="F78" i="3"/>
  <c r="F202" i="3" s="1"/>
  <c r="G80" i="3"/>
  <c r="G204" i="3" s="1"/>
  <c r="E32" i="3"/>
  <c r="E156" i="3" s="1"/>
  <c r="D34" i="3"/>
  <c r="D158" i="3" s="1"/>
  <c r="F36" i="3"/>
  <c r="F160" i="3" s="1"/>
  <c r="D44" i="3"/>
  <c r="D168" i="3" s="1"/>
  <c r="F46" i="3"/>
  <c r="F170" i="3" s="1"/>
  <c r="E52" i="3"/>
  <c r="E176" i="3" s="1"/>
  <c r="D54" i="3"/>
  <c r="D178" i="3" s="1"/>
  <c r="F56" i="3"/>
  <c r="F180" i="3" s="1"/>
  <c r="E62" i="3"/>
  <c r="E186" i="3" s="1"/>
  <c r="D64" i="3"/>
  <c r="D188" i="3" s="1"/>
  <c r="F66" i="3"/>
  <c r="F190" i="3" s="1"/>
  <c r="E72" i="3"/>
  <c r="E196" i="3" s="1"/>
  <c r="D74" i="3"/>
  <c r="D198" i="3" s="1"/>
  <c r="F76" i="3"/>
  <c r="F200" i="3" s="1"/>
  <c r="E82" i="3"/>
  <c r="E206" i="3" s="1"/>
  <c r="D84" i="3"/>
  <c r="D208" i="3" s="1"/>
  <c r="G32" i="3"/>
  <c r="G156" i="3" s="1"/>
  <c r="F34" i="3"/>
  <c r="F158" i="3" s="1"/>
  <c r="G36" i="3"/>
  <c r="G160" i="3" s="1"/>
  <c r="F44" i="3"/>
  <c r="F168" i="3" s="1"/>
  <c r="G46" i="3"/>
  <c r="G170" i="3" s="1"/>
  <c r="G52" i="3"/>
  <c r="G176" i="3" s="1"/>
  <c r="F54" i="3"/>
  <c r="F178" i="3" s="1"/>
  <c r="G56" i="3"/>
  <c r="G180" i="3" s="1"/>
  <c r="G62" i="3"/>
  <c r="G186" i="3" s="1"/>
  <c r="F64" i="3"/>
  <c r="F188" i="3" s="1"/>
  <c r="G66" i="3"/>
  <c r="G190" i="3" s="1"/>
  <c r="G72" i="3"/>
  <c r="G196" i="3" s="1"/>
  <c r="F74" i="3"/>
  <c r="F198" i="3" s="1"/>
  <c r="G76" i="3"/>
  <c r="G200" i="3" s="1"/>
  <c r="G82" i="3"/>
  <c r="G206" i="3" s="1"/>
  <c r="F19" i="1" l="1"/>
  <c r="D19" i="1"/>
  <c r="B19" i="1"/>
  <c r="B37" i="1" l="1"/>
  <c r="D37" i="1"/>
  <c r="C37" i="1"/>
  <c r="E37" i="1"/>
  <c r="E30" i="1"/>
  <c r="E44" i="1" s="1"/>
  <c r="C30" i="1"/>
  <c r="C44" i="1" s="1"/>
  <c r="D30" i="1"/>
  <c r="D44" i="1" s="1"/>
  <c r="B30" i="1"/>
  <c r="B44" i="1" s="1"/>
</calcChain>
</file>

<file path=xl/sharedStrings.xml><?xml version="1.0" encoding="utf-8"?>
<sst xmlns="http://schemas.openxmlformats.org/spreadsheetml/2006/main" count="91" uniqueCount="32">
  <si>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</si>
  <si>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</si>
  <si>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</si>
  <si>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</si>
  <si>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</si>
  <si>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</si>
  <si>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</si>
  <si>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</si>
  <si>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</si>
  <si>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</si>
  <si>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</si>
  <si>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</si>
  <si>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</si>
  <si>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</si>
  <si>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</si>
  <si>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</si>
  <si>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</si>
  <si>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</si>
  <si>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</si>
  <si>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</si>
  <si>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</si>
  <si>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</si>
  <si>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</si>
  <si>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</si>
  <si>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</si>
  <si>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Lowline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</si>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</sst>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250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3" xfId="2" applyNumberFormat="1" applyFont="1" applyFill="1" applyBorder="1" applyAlignment="1">
      <alignment horizontal="left"/>
    </xf>
    <xf numFmtId="164" fontId="4" fillId="2" borderId="4" xfId="2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Continuous"/>
    </xf>
    <xf numFmtId="164" fontId="4" fillId="3" borderId="4" xfId="2" applyNumberFormat="1" applyFont="1" applyFill="1" applyBorder="1" applyAlignment="1">
      <alignment horizontal="centerContinuous"/>
    </xf>
    <xf numFmtId="164" fontId="5" fillId="3" borderId="5" xfId="2" applyNumberFormat="1" applyFont="1" applyFill="1" applyBorder="1" applyAlignment="1">
      <alignment horizontal="centerContinuous"/>
    </xf>
    <xf numFmtId="164" fontId="4" fillId="2" borderId="8" xfId="2" applyNumberFormat="1" applyFont="1" applyFill="1" applyBorder="1"/>
    <xf numFmtId="164" fontId="6" fillId="0" borderId="2" xfId="2" applyNumberFormat="1" applyFont="1" applyBorder="1" applyProtection="1">
      <protection locked="0"/>
    </xf>
    <xf numFmtId="164" fontId="4" fillId="3" borderId="10" xfId="3" applyNumberFormat="1" applyFont="1" applyFill="1" applyBorder="1" applyAlignment="1">
      <alignment horizontal="center"/>
    </xf>
    <xf numFmtId="164" fontId="5" fillId="3" borderId="11" xfId="3" applyNumberFormat="1" applyFont="1" applyFill="1" applyBorder="1" applyAlignment="1">
      <alignment horizontal="center"/>
    </xf>
    <xf numFmtId="0" fontId="6" fillId="0" borderId="12" xfId="3" applyFont="1" applyBorder="1" applyAlignment="1" applyProtection="1">
      <alignment horizontal="center"/>
      <protection locked="0"/>
    </xf>
    <xf numFmtId="164" fontId="4" fillId="2" borderId="15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6" xfId="2" applyNumberFormat="1" applyFont="1" applyFill="1" applyBorder="1"/>
    <xf numFmtId="164" fontId="4" fillId="3" borderId="17" xfId="3" applyNumberFormat="1" applyFont="1" applyFill="1" applyBorder="1" applyAlignment="1">
      <alignment horizontal="center"/>
    </xf>
    <xf numFmtId="164" fontId="5" fillId="3" borderId="18" xfId="3" applyNumberFormat="1" applyFont="1" applyFill="1" applyBorder="1" applyAlignment="1">
      <alignment horizontal="center"/>
    </xf>
    <xf numFmtId="0" fontId="6" fillId="0" borderId="16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19" xfId="2" applyNumberFormat="1" applyFont="1" applyFill="1" applyBorder="1"/>
    <xf numFmtId="166" fontId="6" fillId="2" borderId="20" xfId="2" applyNumberFormat="1" applyFont="1" applyFill="1" applyBorder="1"/>
    <xf numFmtId="164" fontId="4" fillId="2" borderId="21" xfId="2" applyNumberFormat="1" applyFont="1" applyFill="1" applyBorder="1"/>
    <xf numFmtId="2" fontId="4" fillId="3" borderId="22" xfId="3" applyNumberFormat="1" applyFont="1" applyFill="1" applyBorder="1" applyAlignment="1">
      <alignment horizontal="center"/>
    </xf>
    <xf numFmtId="2" fontId="4" fillId="3" borderId="23" xfId="3" applyNumberFormat="1" applyFont="1" applyFill="1" applyBorder="1" applyAlignment="1">
      <alignment horizontal="center"/>
    </xf>
    <xf numFmtId="2" fontId="6" fillId="3" borderId="21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64" fontId="5" fillId="5" borderId="18" xfId="3" applyNumberFormat="1" applyFont="1" applyFill="1" applyBorder="1" applyAlignment="1">
      <alignment horizontal="center"/>
    </xf>
    <xf numFmtId="164" fontId="4" fillId="6" borderId="9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0" fillId="0" borderId="0" xfId="0" applyAlignment="1" applyProtection="1">
      <protection hidden="1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0" xfId="2" applyNumberFormat="1" applyFont="1"/>
    <xf numFmtId="0" fontId="7" fillId="0" borderId="0" xfId="0" applyFont="1" applyAlignment="1"/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6" borderId="43" xfId="0" applyFont="1" applyFill="1" applyBorder="1"/>
    <xf numFmtId="0" fontId="8" fillId="6" borderId="13" xfId="0" applyFont="1" applyFill="1" applyBorder="1" applyProtection="1">
      <protection hidden="1"/>
    </xf>
    <xf numFmtId="0" fontId="8" fillId="5" borderId="3" xfId="0" applyFont="1" applyFill="1" applyBorder="1"/>
    <xf numFmtId="0" fontId="8" fillId="5" borderId="3" xfId="0" applyFont="1" applyFill="1" applyBorder="1" applyProtection="1">
      <protection hidden="1"/>
    </xf>
    <xf numFmtId="0" fontId="8" fillId="7" borderId="3" xfId="0" applyFont="1" applyFill="1" applyBorder="1"/>
    <xf numFmtId="0" fontId="8" fillId="7" borderId="3" xfId="0" applyFont="1" applyFill="1" applyBorder="1" applyProtection="1">
      <protection hidden="1"/>
    </xf>
    <xf numFmtId="164" fontId="4" fillId="2" borderId="8" xfId="2" applyNumberFormat="1" applyFont="1" applyFill="1" applyBorder="1" applyAlignment="1" applyProtection="1">
      <alignment horizontal="right"/>
      <protection hidden="1"/>
    </xf>
    <xf numFmtId="164" fontId="4" fillId="2" borderId="15" xfId="2" applyNumberFormat="1" applyFont="1" applyFill="1" applyBorder="1" applyAlignment="1" applyProtection="1">
      <alignment horizontal="right"/>
      <protection hidden="1"/>
    </xf>
    <xf numFmtId="164" fontId="4" fillId="2" borderId="40" xfId="2" applyNumberFormat="1" applyFont="1" applyFill="1" applyBorder="1" applyAlignment="1" applyProtection="1">
      <alignment horizontal="right"/>
      <protection hidden="1"/>
    </xf>
    <xf numFmtId="0" fontId="8" fillId="6" borderId="4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right"/>
    </xf>
    <xf numFmtId="0" fontId="0" fillId="6" borderId="41" xfId="0" applyFill="1" applyBorder="1"/>
    <xf numFmtId="0" fontId="0" fillId="6" borderId="36" xfId="0" applyFill="1" applyBorder="1"/>
    <xf numFmtId="1" fontId="0" fillId="8" borderId="15" xfId="0" applyNumberForma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8" borderId="16" xfId="0" applyNumberFormat="1" applyFill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8" borderId="24" xfId="0" applyNumberFormat="1" applyFill="1" applyBorder="1" applyAlignment="1" applyProtection="1">
      <alignment horizontal="center"/>
      <protection hidden="1"/>
    </xf>
    <xf numFmtId="1" fontId="0" fillId="8" borderId="40" xfId="0" applyNumberFormat="1" applyFill="1" applyBorder="1" applyAlignment="1" applyProtection="1">
      <alignment horizontal="center"/>
      <protection hidden="1"/>
    </xf>
    <xf numFmtId="1" fontId="0" fillId="0" borderId="33" xfId="0" applyNumberFormat="1" applyBorder="1" applyAlignment="1" applyProtection="1">
      <alignment horizontal="center"/>
      <protection hidden="1"/>
    </xf>
    <xf numFmtId="1" fontId="0" fillId="8" borderId="33" xfId="0" applyNumberFormat="1" applyFill="1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1" fontId="0" fillId="8" borderId="20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64" fontId="4" fillId="5" borderId="8" xfId="2" applyNumberFormat="1" applyFont="1" applyFill="1" applyBorder="1" applyAlignment="1" applyProtection="1">
      <alignment horizontal="right"/>
      <protection hidden="1"/>
    </xf>
    <xf numFmtId="164" fontId="4" fillId="5" borderId="15" xfId="2" applyNumberFormat="1" applyFont="1" applyFill="1" applyBorder="1" applyAlignment="1" applyProtection="1">
      <alignment horizontal="right"/>
      <protection hidden="1"/>
    </xf>
    <xf numFmtId="164" fontId="4" fillId="5" borderId="40" xfId="2" applyNumberFormat="1" applyFont="1" applyFill="1" applyBorder="1" applyAlignment="1" applyProtection="1">
      <alignment horizontal="right"/>
      <protection hidden="1"/>
    </xf>
    <xf numFmtId="0" fontId="8" fillId="5" borderId="40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1" fontId="0" fillId="0" borderId="24" xfId="0" applyNumberFormat="1" applyBorder="1" applyAlignment="1" applyProtection="1">
      <alignment horizontal="center"/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64" fontId="4" fillId="7" borderId="8" xfId="2" applyNumberFormat="1" applyFont="1" applyFill="1" applyBorder="1" applyProtection="1">
      <protection hidden="1"/>
    </xf>
    <xf numFmtId="164" fontId="4" fillId="7" borderId="15" xfId="2" applyNumberFormat="1" applyFont="1" applyFill="1" applyBorder="1" applyProtection="1">
      <protection hidden="1"/>
    </xf>
    <xf numFmtId="164" fontId="4" fillId="7" borderId="40" xfId="2" applyNumberFormat="1" applyFont="1" applyFill="1" applyBorder="1" applyProtection="1">
      <protection hidden="1"/>
    </xf>
    <xf numFmtId="0" fontId="8" fillId="7" borderId="40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0" fillId="7" borderId="45" xfId="0" applyFill="1" applyBorder="1"/>
    <xf numFmtId="0" fontId="0" fillId="7" borderId="46" xfId="0" applyFill="1" applyBorder="1"/>
    <xf numFmtId="0" fontId="0" fillId="7" borderId="47" xfId="0" applyFill="1" applyBorder="1"/>
    <xf numFmtId="1" fontId="0" fillId="8" borderId="26" xfId="0" applyNumberFormat="1" applyFill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8" fillId="6" borderId="35" xfId="0" applyFont="1" applyFill="1" applyBorder="1" applyAlignment="1">
      <alignment horizontal="center"/>
    </xf>
    <xf numFmtId="0" fontId="0" fillId="6" borderId="37" xfId="0" applyFill="1" applyBorder="1"/>
    <xf numFmtId="0" fontId="8" fillId="6" borderId="41" xfId="0" applyFont="1" applyFill="1" applyBorder="1" applyAlignment="1" applyProtection="1">
      <alignment horizontal="center"/>
      <protection hidden="1"/>
    </xf>
    <xf numFmtId="0" fontId="8" fillId="6" borderId="36" xfId="0" applyFont="1" applyFill="1" applyBorder="1" applyAlignment="1" applyProtection="1">
      <alignment horizontal="center"/>
      <protection hidden="1"/>
    </xf>
    <xf numFmtId="0" fontId="8" fillId="6" borderId="37" xfId="0" applyFont="1" applyFill="1" applyBorder="1" applyAlignment="1" applyProtection="1">
      <alignment horizontal="center"/>
      <protection hidden="1"/>
    </xf>
    <xf numFmtId="1" fontId="0" fillId="0" borderId="48" xfId="0" applyNumberFormat="1" applyBorder="1" applyAlignment="1" applyProtection="1">
      <alignment horizontal="center"/>
      <protection hidden="1"/>
    </xf>
    <xf numFmtId="1" fontId="0" fillId="0" borderId="38" xfId="0" applyNumberFormat="1" applyBorder="1" applyAlignment="1" applyProtection="1">
      <alignment horizontal="center"/>
      <protection hidden="1"/>
    </xf>
    <xf numFmtId="1" fontId="0" fillId="0" borderId="39" xfId="0" applyNumberFormat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8" fillId="5" borderId="33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6" xfId="0" applyNumberFormat="1" applyBorder="1" applyAlignment="1" applyProtection="1">
      <alignment horizontal="center"/>
      <protection hidden="1"/>
    </xf>
    <xf numFmtId="1" fontId="0" fillId="0" borderId="37" xfId="0" applyNumberFormat="1" applyBorder="1" applyAlignment="1" applyProtection="1">
      <alignment horizontal="center"/>
      <protection hidden="1"/>
    </xf>
    <xf numFmtId="0" fontId="8" fillId="7" borderId="40" xfId="0" applyFont="1" applyFill="1" applyBorder="1" applyAlignment="1" applyProtection="1">
      <alignment horizontal="center"/>
      <protection hidden="1"/>
    </xf>
    <xf numFmtId="0" fontId="8" fillId="7" borderId="33" xfId="0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 applyProtection="1">
      <alignment horizontal="center"/>
      <protection hidden="1"/>
    </xf>
    <xf numFmtId="0" fontId="8" fillId="6" borderId="3" xfId="0" applyFont="1" applyFill="1" applyBorder="1"/>
    <xf numFmtId="0" fontId="8" fillId="6" borderId="5" xfId="0" applyFont="1" applyFill="1" applyBorder="1"/>
    <xf numFmtId="1" fontId="0" fillId="0" borderId="8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8" borderId="19" xfId="0" applyNumberFormat="1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0" fontId="8" fillId="7" borderId="52" xfId="0" applyFont="1" applyFill="1" applyBorder="1"/>
    <xf numFmtId="0" fontId="8" fillId="7" borderId="6" xfId="0" applyFont="1" applyFill="1" applyBorder="1"/>
    <xf numFmtId="0" fontId="8" fillId="7" borderId="7" xfId="0" applyFont="1" applyFill="1" applyBorder="1"/>
    <xf numFmtId="0" fontId="8" fillId="7" borderId="43" xfId="0" applyFont="1" applyFill="1" applyBorder="1"/>
    <xf numFmtId="0" fontId="8" fillId="7" borderId="17" xfId="0" applyFont="1" applyFill="1" applyBorder="1"/>
    <xf numFmtId="0" fontId="8" fillId="7" borderId="17" xfId="0" applyFont="1" applyFill="1" applyBorder="1" applyProtection="1">
      <protection hidden="1"/>
    </xf>
    <xf numFmtId="0" fontId="8" fillId="7" borderId="22" xfId="0" applyFont="1" applyFill="1" applyBorder="1" applyProtection="1"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0" fontId="8" fillId="5" borderId="52" xfId="0" applyFont="1" applyFill="1" applyBorder="1" applyAlignment="1">
      <alignment horizontal="right"/>
    </xf>
    <xf numFmtId="0" fontId="8" fillId="5" borderId="6" xfId="0" applyFont="1" applyFill="1" applyBorder="1"/>
    <xf numFmtId="0" fontId="8" fillId="5" borderId="7" xfId="0" applyFont="1" applyFill="1" applyBorder="1"/>
    <xf numFmtId="0" fontId="8" fillId="5" borderId="43" xfId="0" applyFont="1" applyFill="1" applyBorder="1"/>
    <xf numFmtId="0" fontId="8" fillId="5" borderId="17" xfId="0" applyFont="1" applyFill="1" applyBorder="1"/>
    <xf numFmtId="0" fontId="8" fillId="5" borderId="17" xfId="0" applyFont="1" applyFill="1" applyBorder="1" applyProtection="1">
      <protection hidden="1"/>
    </xf>
    <xf numFmtId="0" fontId="8" fillId="5" borderId="22" xfId="0" applyFont="1" applyFill="1" applyBorder="1" applyProtection="1">
      <protection hidden="1"/>
    </xf>
    <xf numFmtId="0" fontId="8" fillId="6" borderId="17" xfId="0" applyFont="1" applyFill="1" applyBorder="1"/>
    <xf numFmtId="0" fontId="8" fillId="6" borderId="17" xfId="0" applyFont="1" applyFill="1" applyBorder="1" applyProtection="1">
      <protection hidden="1"/>
    </xf>
    <xf numFmtId="0" fontId="8" fillId="6" borderId="22" xfId="0" applyFont="1" applyFill="1" applyBorder="1" applyProtection="1">
      <protection hidden="1"/>
    </xf>
    <xf numFmtId="0" fontId="8" fillId="5" borderId="43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9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51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4" fillId="4" borderId="13" xfId="2" applyNumberFormat="1" applyFont="1" applyFill="1" applyBorder="1" applyAlignment="1">
      <alignment horizontal="center"/>
    </xf>
    <xf numFmtId="165" fontId="4" fillId="4" borderId="14" xfId="2" applyNumberFormat="1" applyFont="1" applyFill="1" applyBorder="1" applyAlignment="1">
      <alignment horizontal="center"/>
    </xf>
    <xf numFmtId="0" fontId="8" fillId="6" borderId="6" xfId="0" applyFont="1" applyFill="1" applyBorder="1" applyAlignment="1" applyProtection="1">
      <alignment horizontal="right"/>
      <protection hidden="1"/>
    </xf>
    <xf numFmtId="0" fontId="8" fillId="6" borderId="13" xfId="0" applyFont="1" applyFill="1" applyBorder="1" applyAlignment="1" applyProtection="1">
      <alignment horizontal="right"/>
      <protection hidden="1"/>
    </xf>
    <xf numFmtId="0" fontId="8" fillId="5" borderId="42" xfId="0" applyFont="1" applyFill="1" applyBorder="1" applyAlignment="1" applyProtection="1">
      <alignment horizontal="right"/>
      <protection hidden="1"/>
    </xf>
    <xf numFmtId="0" fontId="8" fillId="5" borderId="13" xfId="0" applyFont="1" applyFill="1" applyBorder="1" applyAlignment="1" applyProtection="1">
      <alignment horizontal="right"/>
      <protection hidden="1"/>
    </xf>
    <xf numFmtId="0" fontId="8" fillId="7" borderId="6" xfId="0" applyFont="1" applyFill="1" applyBorder="1" applyAlignment="1" applyProtection="1">
      <alignment horizontal="right"/>
      <protection hidden="1"/>
    </xf>
    <xf numFmtId="0" fontId="8" fillId="7" borderId="13" xfId="0" applyFont="1" applyFill="1" applyBorder="1" applyAlignment="1" applyProtection="1">
      <alignment horizontal="right"/>
      <protection hidden="1"/>
    </xf>
    <xf numFmtId="0" fontId="8" fillId="6" borderId="8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8" fillId="6" borderId="1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164" fontId="4" fillId="4" borderId="6" xfId="2" applyNumberFormat="1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164" fontId="4" fillId="7" borderId="25" xfId="2" applyNumberFormat="1" applyFont="1" applyFill="1" applyBorder="1" applyAlignment="1" applyProtection="1">
      <alignment horizontal="center"/>
      <protection hidden="1"/>
    </xf>
    <xf numFmtId="164" fontId="4" fillId="7" borderId="26" xfId="2" applyNumberFormat="1" applyFont="1" applyFill="1" applyBorder="1" applyAlignment="1" applyProtection="1">
      <alignment horizontal="center"/>
      <protection hidden="1"/>
    </xf>
    <xf numFmtId="0" fontId="8" fillId="7" borderId="1" xfId="0" applyFont="1" applyFill="1" applyBorder="1" applyAlignment="1">
      <alignment horizontal="center"/>
    </xf>
    <xf numFmtId="164" fontId="4" fillId="7" borderId="27" xfId="2" applyNumberFormat="1" applyFont="1" applyFill="1" applyBorder="1" applyAlignment="1" applyProtection="1">
      <alignment horizontal="center"/>
      <protection hidden="1"/>
    </xf>
    <xf numFmtId="164" fontId="4" fillId="7" borderId="29" xfId="2" applyNumberFormat="1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44" xfId="2" applyNumberFormat="1" applyFont="1" applyFill="1" applyBorder="1" applyAlignment="1" applyProtection="1">
      <alignment horizontal="center"/>
      <protection hidden="1"/>
    </xf>
    <xf numFmtId="164" fontId="4" fillId="5" borderId="27" xfId="2" applyNumberFormat="1" applyFont="1" applyFill="1" applyBorder="1" applyAlignment="1" applyProtection="1">
      <alignment horizontal="center"/>
      <protection hidden="1"/>
    </xf>
    <xf numFmtId="164" fontId="4" fillId="5" borderId="29" xfId="2" applyNumberFormat="1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44" xfId="2" applyNumberFormat="1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Alignment="1">
      <alignment horizontal="center"/>
    </xf>
    <xf numFmtId="164" fontId="4" fillId="5" borderId="25" xfId="2" applyNumberFormat="1" applyFont="1" applyFill="1" applyBorder="1" applyAlignment="1" applyProtection="1">
      <alignment horizontal="center"/>
      <protection hidden="1"/>
    </xf>
    <xf numFmtId="164" fontId="4" fillId="5" borderId="26" xfId="2" applyNumberFormat="1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164" fontId="4" fillId="2" borderId="25" xfId="2" applyNumberFormat="1" applyFont="1" applyFill="1" applyBorder="1" applyAlignment="1" applyProtection="1">
      <alignment horizontal="center"/>
      <protection hidden="1"/>
    </xf>
    <xf numFmtId="164" fontId="4" fillId="2" borderId="26" xfId="2" applyNumberFormat="1" applyFont="1" applyFill="1" applyBorder="1" applyAlignment="1" applyProtection="1">
      <alignment horizontal="center"/>
      <protection hidden="1"/>
    </xf>
    <xf numFmtId="164" fontId="4" fillId="2" borderId="27" xfId="2" applyNumberFormat="1" applyFont="1" applyFill="1" applyBorder="1" applyAlignment="1" applyProtection="1">
      <alignment horizontal="center"/>
      <protection hidden="1"/>
    </xf>
    <xf numFmtId="164" fontId="4" fillId="2" borderId="29" xfId="2" applyNumberFormat="1" applyFont="1" applyFill="1" applyBorder="1" applyAlignment="1" applyProtection="1">
      <alignment horizontal="center"/>
      <protection hidden="1"/>
    </xf>
    <xf numFmtId="0" fontId="8" fillId="6" borderId="30" xfId="0" applyFont="1" applyFill="1" applyBorder="1" applyAlignment="1">
      <alignment horizontal="center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164" fontId="4" fillId="2" borderId="44" xfId="2" applyNumberFormat="1" applyFont="1" applyFill="1" applyBorder="1" applyAlignment="1" applyProtection="1">
      <alignment horizontal="center"/>
      <protection hidden="1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FFFF99"/>
      <color rgb="FFFF99CC"/>
      <color rgb="FF99CCF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45</xdr:row>
      <xdr:rowOff>49336</xdr:rowOff>
    </xdr:from>
    <xdr:to>
      <xdr:col>3</xdr:col>
      <xdr:colOff>549649</xdr:colOff>
      <xdr:row>48</xdr:row>
      <xdr:rowOff>188733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F2FC937-C472-48DE-AB1E-0EE6FBB9D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6353" y="7243512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4</xdr:col>
      <xdr:colOff>128865</xdr:colOff>
      <xdr:row>2</xdr:row>
      <xdr:rowOff>79258</xdr:rowOff>
    </xdr:from>
    <xdr:to>
      <xdr:col>6</xdr:col>
      <xdr:colOff>672352</xdr:colOff>
      <xdr:row>4</xdr:row>
      <xdr:rowOff>86273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783CB78E-1BE2-49F7-936D-E15557E60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8512" y="561111"/>
          <a:ext cx="1977840" cy="388015"/>
        </a:xfrm>
        <a:prstGeom prst="rect">
          <a:avLst/>
        </a:prstGeom>
      </xdr:spPr>
    </xdr:pic>
    <xdr:clientData/>
  </xdr:twoCellAnchor>
  <xdr:twoCellAnchor editAs="oneCell">
    <xdr:from>
      <xdr:col>0</xdr:col>
      <xdr:colOff>1221440</xdr:colOff>
      <xdr:row>2</xdr:row>
      <xdr:rowOff>78441</xdr:rowOff>
    </xdr:from>
    <xdr:to>
      <xdr:col>3</xdr:col>
      <xdr:colOff>470645</xdr:colOff>
      <xdr:row>4</xdr:row>
      <xdr:rowOff>97576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3170E85F-2E8F-4E81-A87E-3447C68E2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40" y="560294"/>
          <a:ext cx="2431676" cy="40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986118</xdr:colOff>
      <xdr:row>210</xdr:row>
      <xdr:rowOff>49336</xdr:rowOff>
    </xdr:from>
    <xdr:to>
      <xdr:col>6</xdr:col>
      <xdr:colOff>627866</xdr:colOff>
      <xdr:row>213</xdr:row>
      <xdr:rowOff>169684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D14F7D6-C1BD-4678-A021-00AF41AE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65547718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4</xdr:col>
      <xdr:colOff>106454</xdr:colOff>
      <xdr:row>2</xdr:row>
      <xdr:rowOff>56846</xdr:rowOff>
    </xdr:from>
    <xdr:to>
      <xdr:col>6</xdr:col>
      <xdr:colOff>649941</xdr:colOff>
      <xdr:row>4</xdr:row>
      <xdr:rowOff>63861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A95698-2C88-4232-8AB0-7907D143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6101" y="538699"/>
          <a:ext cx="1977840" cy="388015"/>
        </a:xfrm>
        <a:prstGeom prst="rect">
          <a:avLst/>
        </a:prstGeom>
      </xdr:spPr>
    </xdr:pic>
    <xdr:clientData/>
  </xdr:twoCellAnchor>
  <xdr:twoCellAnchor editAs="oneCell">
    <xdr:from>
      <xdr:col>0</xdr:col>
      <xdr:colOff>1199029</xdr:colOff>
      <xdr:row>2</xdr:row>
      <xdr:rowOff>56029</xdr:rowOff>
    </xdr:from>
    <xdr:to>
      <xdr:col>3</xdr:col>
      <xdr:colOff>448234</xdr:colOff>
      <xdr:row>4</xdr:row>
      <xdr:rowOff>75164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622B106-06DC-44C6-A942-D3B2C5CB5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" y="537882"/>
          <a:ext cx="2431676" cy="40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showGridLines="0" zoomScale="85" zoomScaleNormal="85" workbookViewId="0">
      <selection activeCell="B16" sqref="B16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7" width="10.7109375" customWidth="1"/>
    <col min="8" max="8" width="12.7109375" bestFit="1" customWidth="1"/>
    <col min="9" max="31" width="10.7109375" customWidth="1"/>
  </cols>
  <sheetData>
    <row r="1" spans="1:31" ht="23.25" x14ac:dyDescent="0.35">
      <c r="A1" s="50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" customFormat="1" x14ac:dyDescent="0.25">
      <c r="A6" s="182" t="s">
        <v>12</v>
      </c>
      <c r="B6" s="183"/>
      <c r="C6" s="184"/>
      <c r="D6" s="203" t="s">
        <v>16</v>
      </c>
      <c r="E6" s="204"/>
      <c r="F6" s="204" t="s">
        <v>17</v>
      </c>
      <c r="G6" s="205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</row>
    <row r="7" spans="1:31" s="2" customFormat="1" ht="15" customHeight="1" x14ac:dyDescent="0.25">
      <c r="A7" s="186" t="s">
        <v>3</v>
      </c>
      <c r="B7" s="187"/>
      <c r="C7" s="188"/>
      <c r="D7" s="206">
        <v>300</v>
      </c>
      <c r="E7" s="207"/>
      <c r="F7" s="207"/>
      <c r="G7" s="208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</row>
    <row r="8" spans="1:31" s="2" customFormat="1" ht="15" customHeight="1" thickBot="1" x14ac:dyDescent="0.3">
      <c r="A8" s="189" t="s">
        <v>15</v>
      </c>
      <c r="B8" s="190"/>
      <c r="C8" s="191"/>
      <c r="D8" s="51">
        <v>40</v>
      </c>
      <c r="E8" s="52">
        <v>60</v>
      </c>
      <c r="F8" s="52">
        <v>40</v>
      </c>
      <c r="G8" s="53">
        <v>60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" customFormat="1" ht="15" customHeight="1" x14ac:dyDescent="0.25">
      <c r="A9" s="186" t="s">
        <v>13</v>
      </c>
      <c r="B9" s="187"/>
      <c r="C9" s="188"/>
      <c r="D9" s="46">
        <v>595</v>
      </c>
      <c r="E9" s="47">
        <v>469</v>
      </c>
      <c r="F9" s="47">
        <v>960</v>
      </c>
      <c r="G9" s="48">
        <v>729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s="2" customFormat="1" x14ac:dyDescent="0.25">
      <c r="A10" s="186" t="s">
        <v>14</v>
      </c>
      <c r="B10" s="187"/>
      <c r="C10" s="188"/>
      <c r="D10" s="45">
        <v>1.3</v>
      </c>
      <c r="E10" s="42">
        <v>1.3</v>
      </c>
      <c r="F10" s="42">
        <v>1.3</v>
      </c>
      <c r="G10" s="44">
        <v>1.3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2" customFormat="1" x14ac:dyDescent="0.25">
      <c r="A11" s="186" t="s">
        <v>18</v>
      </c>
      <c r="B11" s="187"/>
      <c r="C11" s="188"/>
      <c r="D11" s="195">
        <v>1.1000000000000001</v>
      </c>
      <c r="E11" s="196"/>
      <c r="F11" s="197">
        <v>2</v>
      </c>
      <c r="G11" s="198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s="2" customFormat="1" ht="15.75" thickBot="1" x14ac:dyDescent="0.3">
      <c r="A12" s="192" t="s">
        <v>19</v>
      </c>
      <c r="B12" s="193"/>
      <c r="C12" s="194"/>
      <c r="D12" s="199">
        <v>0.3</v>
      </c>
      <c r="E12" s="200"/>
      <c r="F12" s="201">
        <v>0.4</v>
      </c>
      <c r="G12" s="20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211"/>
      <c r="AE12" s="211"/>
    </row>
    <row r="13" spans="1:31" s="2" customFormat="1" x14ac:dyDescent="0.25">
      <c r="A13" s="1"/>
      <c r="B13" s="1"/>
      <c r="C13" s="1"/>
      <c r="G13" s="36"/>
      <c r="H13" s="37"/>
      <c r="I13" s="36"/>
      <c r="J13" s="38"/>
      <c r="K13" s="38"/>
      <c r="L13" s="39"/>
      <c r="M13" s="26"/>
      <c r="N13" s="26"/>
    </row>
    <row r="14" spans="1:31" s="2" customFormat="1" ht="15.75" thickBot="1" x14ac:dyDescent="0.3">
      <c r="A14" s="49" t="s">
        <v>21</v>
      </c>
      <c r="B14" s="1"/>
      <c r="C14" s="1"/>
      <c r="G14" s="36"/>
      <c r="H14" s="37"/>
      <c r="I14" s="36"/>
      <c r="J14" s="43"/>
      <c r="K14" s="43"/>
      <c r="L14" s="43"/>
      <c r="M14" s="43"/>
    </row>
    <row r="15" spans="1:31" s="2" customFormat="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209" t="s">
        <v>7</v>
      </c>
      <c r="H15" s="210"/>
      <c r="J15" s="43"/>
      <c r="K15" s="43"/>
      <c r="L15" s="43"/>
      <c r="M15" s="43"/>
    </row>
    <row r="16" spans="1:31" s="2" customFormat="1" ht="15.75" thickBot="1" x14ac:dyDescent="0.3">
      <c r="A16" s="15" t="s">
        <v>8</v>
      </c>
      <c r="B16" s="16">
        <v>75</v>
      </c>
      <c r="C16" s="35" t="s">
        <v>1</v>
      </c>
      <c r="D16" s="17">
        <v>75</v>
      </c>
      <c r="E16" s="18"/>
      <c r="F16" s="19">
        <v>75</v>
      </c>
      <c r="G16" s="174">
        <v>3.4119999999999999</v>
      </c>
      <c r="H16" s="175"/>
      <c r="I16" s="36"/>
      <c r="J16" s="43"/>
      <c r="K16" s="43"/>
      <c r="L16" s="43"/>
      <c r="M16" s="43"/>
    </row>
    <row r="17" spans="1:31" s="2" customFormat="1" x14ac:dyDescent="0.25">
      <c r="A17" s="20" t="s">
        <v>9</v>
      </c>
      <c r="B17" s="21">
        <v>65</v>
      </c>
      <c r="C17" s="22" t="s">
        <v>1</v>
      </c>
      <c r="D17" s="23">
        <v>65</v>
      </c>
      <c r="E17" s="34"/>
      <c r="F17" s="25">
        <v>65</v>
      </c>
      <c r="G17" s="26"/>
      <c r="H17" s="26"/>
      <c r="I17" s="36"/>
      <c r="J17" s="43"/>
      <c r="K17" s="43"/>
      <c r="L17" s="43"/>
      <c r="M17" s="43"/>
    </row>
    <row r="18" spans="1:31" s="2" customFormat="1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21</v>
      </c>
      <c r="G18" s="26"/>
      <c r="H18" s="26"/>
      <c r="I18" s="36"/>
      <c r="J18" s="43"/>
      <c r="K18" s="43"/>
      <c r="L18" s="43"/>
      <c r="M18" s="43"/>
    </row>
    <row r="19" spans="1:31" s="2" customFormat="1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48.829457165342603</v>
      </c>
      <c r="G19" s="26"/>
      <c r="H19" s="26"/>
      <c r="I19" s="36"/>
      <c r="J19" s="43"/>
      <c r="K19" s="43"/>
      <c r="L19" s="43"/>
      <c r="M19" s="43"/>
    </row>
    <row r="20" spans="1:31" s="2" customFormat="1" x14ac:dyDescent="0.25">
      <c r="A20" s="1"/>
      <c r="B20" s="1"/>
      <c r="C20" s="1"/>
      <c r="G20" s="36"/>
      <c r="H20" s="37"/>
      <c r="I20" s="36"/>
      <c r="J20" s="38"/>
      <c r="K20" s="38"/>
      <c r="L20" s="39"/>
      <c r="M20" s="26"/>
      <c r="N20" s="26"/>
    </row>
    <row r="21" spans="1:31" s="2" customFormat="1" x14ac:dyDescent="0.25">
      <c r="A21" s="59" t="s">
        <v>26</v>
      </c>
      <c r="B21" s="1"/>
      <c r="C21" s="1"/>
      <c r="G21" s="36"/>
      <c r="H21" s="37"/>
      <c r="I21" s="36"/>
      <c r="J21" s="38"/>
      <c r="K21" s="38"/>
      <c r="L21" s="39"/>
      <c r="M21" s="26"/>
      <c r="N21" s="26"/>
    </row>
    <row r="22" spans="1:31" s="2" customFormat="1" x14ac:dyDescent="0.25">
      <c r="A22" s="59" t="s">
        <v>27</v>
      </c>
      <c r="B22" s="1"/>
      <c r="C22" s="1"/>
      <c r="G22" s="36"/>
      <c r="H22" s="37"/>
      <c r="I22" s="36"/>
      <c r="J22" s="38"/>
      <c r="K22" s="38"/>
      <c r="L22" s="39"/>
      <c r="M22" s="26"/>
      <c r="N22" s="26"/>
    </row>
    <row r="23" spans="1:31" s="2" customFormat="1" x14ac:dyDescent="0.25">
      <c r="A23" s="59" t="s">
        <v>28</v>
      </c>
      <c r="B23" s="1"/>
      <c r="C23" s="1"/>
      <c r="G23" s="36"/>
      <c r="H23" s="37"/>
      <c r="I23" s="36"/>
      <c r="J23" s="38"/>
      <c r="K23" s="38"/>
      <c r="L23" s="39"/>
      <c r="M23" s="26"/>
      <c r="N23" s="26"/>
    </row>
    <row r="24" spans="1:31" s="2" customFormat="1" x14ac:dyDescent="0.25">
      <c r="A24" s="59" t="s">
        <v>29</v>
      </c>
      <c r="B24" s="1"/>
      <c r="C24" s="1"/>
      <c r="G24" s="36"/>
      <c r="H24" s="37"/>
      <c r="I24" s="36"/>
      <c r="J24" s="38"/>
      <c r="K24" s="38"/>
      <c r="L24" s="39"/>
      <c r="M24" s="26"/>
      <c r="N24" s="26"/>
    </row>
    <row r="25" spans="1:31" s="2" customFormat="1" ht="18.75" x14ac:dyDescent="0.3">
      <c r="B25" s="41"/>
      <c r="C25" s="41"/>
      <c r="D25" s="41"/>
      <c r="H25" s="185"/>
      <c r="I25" s="185"/>
      <c r="J25" s="185"/>
      <c r="N25" s="41"/>
      <c r="O25" s="41"/>
    </row>
    <row r="26" spans="1:31" ht="15.75" thickBot="1" x14ac:dyDescent="0.3">
      <c r="A26" s="49" t="s">
        <v>22</v>
      </c>
      <c r="B26" s="3"/>
      <c r="C26" s="3"/>
      <c r="D26" s="3"/>
      <c r="E26" s="2"/>
      <c r="F26" s="2"/>
      <c r="L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thickBot="1" x14ac:dyDescent="0.3">
      <c r="A27" s="60" t="s">
        <v>0</v>
      </c>
      <c r="B27" s="163" t="s">
        <v>4</v>
      </c>
      <c r="C27" s="166"/>
      <c r="D27" s="167" t="s">
        <v>20</v>
      </c>
      <c r="E27" s="16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thickBot="1" x14ac:dyDescent="0.3">
      <c r="A28" s="176" t="s">
        <v>3</v>
      </c>
      <c r="B28" s="163" t="s">
        <v>2</v>
      </c>
      <c r="C28" s="164"/>
      <c r="D28" s="164"/>
      <c r="E28" s="16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thickBot="1" x14ac:dyDescent="0.3">
      <c r="A29" s="177"/>
      <c r="B29" s="113">
        <v>40</v>
      </c>
      <c r="C29" s="114">
        <v>60</v>
      </c>
      <c r="D29" s="114">
        <v>40</v>
      </c>
      <c r="E29" s="115">
        <v>60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thickBot="1" x14ac:dyDescent="0.3">
      <c r="A30" s="61">
        <v>300</v>
      </c>
      <c r="B30" s="116">
        <f>ROUND((($B$19/50)^D$10)*D$9*1000/1000,0)</f>
        <v>595</v>
      </c>
      <c r="C30" s="117">
        <f>ROUND((($B$19/50)^E$10)*E$9*1000/1000,0)</f>
        <v>469</v>
      </c>
      <c r="D30" s="117">
        <f>ROUND((($B$19/50)^F$10)*F$9*1000/1000,0)</f>
        <v>960</v>
      </c>
      <c r="E30" s="118">
        <f>ROUND((($B$19/50)^G$10)*G$9*1000/1000,0)</f>
        <v>729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5"/>
      <c r="B31" s="5"/>
      <c r="C31" s="5"/>
      <c r="D31" s="33"/>
      <c r="E31" s="33"/>
      <c r="H31" s="2"/>
      <c r="I31" s="2"/>
      <c r="J31" s="2"/>
      <c r="K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5"/>
      <c r="B32" s="5"/>
      <c r="C32" s="5"/>
      <c r="D32" s="33"/>
      <c r="E32" s="33"/>
      <c r="H32" s="2"/>
      <c r="I32" s="2"/>
      <c r="J32" s="2"/>
      <c r="K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thickBot="1" x14ac:dyDescent="0.3">
      <c r="A33" s="49" t="s">
        <v>23</v>
      </c>
      <c r="B33" s="3"/>
      <c r="C33" s="3"/>
      <c r="D33" s="3"/>
      <c r="E33" s="2"/>
      <c r="H33" s="2"/>
      <c r="I33" s="2"/>
      <c r="J33" s="2"/>
      <c r="K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thickBot="1" x14ac:dyDescent="0.3">
      <c r="A34" s="62" t="s">
        <v>0</v>
      </c>
      <c r="B34" s="168" t="s">
        <v>4</v>
      </c>
      <c r="C34" s="169"/>
      <c r="D34" s="170" t="s">
        <v>20</v>
      </c>
      <c r="E34" s="171"/>
      <c r="H34" s="2"/>
      <c r="I34" s="2"/>
      <c r="J34" s="2"/>
      <c r="K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178" t="s">
        <v>3</v>
      </c>
      <c r="B35" s="153" t="s">
        <v>2</v>
      </c>
      <c r="C35" s="154"/>
      <c r="D35" s="154"/>
      <c r="E35" s="155"/>
      <c r="H35" s="2"/>
      <c r="I35" s="2"/>
      <c r="J35" s="2"/>
      <c r="K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thickBot="1" x14ac:dyDescent="0.3">
      <c r="A36" s="179"/>
      <c r="B36" s="119">
        <v>40</v>
      </c>
      <c r="C36" s="120">
        <v>60</v>
      </c>
      <c r="D36" s="120">
        <v>40</v>
      </c>
      <c r="E36" s="121">
        <v>60</v>
      </c>
      <c r="H36" s="2"/>
      <c r="I36" s="2"/>
      <c r="J36" s="2"/>
      <c r="K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thickBot="1" x14ac:dyDescent="0.3">
      <c r="A37" s="63">
        <v>300</v>
      </c>
      <c r="B37" s="122">
        <f>ROUND(D$9*1*($F$19/$D$19)^D$10,0)</f>
        <v>579</v>
      </c>
      <c r="C37" s="123">
        <f>ROUND(E$9*1*($F$19/$D$19)^E$10,0)</f>
        <v>457</v>
      </c>
      <c r="D37" s="123">
        <f>ROUND(F$9*1*($F$19/$D$19)^F$10,0)</f>
        <v>935</v>
      </c>
      <c r="E37" s="124">
        <f>ROUND(G$9*1*($F$19/$D$19)^G$10,0)</f>
        <v>710</v>
      </c>
      <c r="H37" s="2"/>
      <c r="I37" s="2"/>
      <c r="J37" s="2"/>
      <c r="K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2" customFormat="1" x14ac:dyDescent="0.25">
      <c r="A38" s="8"/>
      <c r="B38" s="6"/>
      <c r="C38" s="6"/>
      <c r="D38" s="6"/>
      <c r="E38" s="6"/>
    </row>
    <row r="39" spans="1:31" s="2" customFormat="1" x14ac:dyDescent="0.25">
      <c r="A39" s="40"/>
      <c r="B39" s="6"/>
      <c r="C39" s="6"/>
      <c r="D39" s="6"/>
      <c r="E39" s="6"/>
    </row>
    <row r="40" spans="1:31" s="2" customFormat="1" ht="15.75" thickBot="1" x14ac:dyDescent="0.3">
      <c r="A40" s="49" t="s">
        <v>24</v>
      </c>
      <c r="B40" s="3"/>
      <c r="C40" s="3"/>
    </row>
    <row r="41" spans="1:31" s="2" customFormat="1" ht="15.75" thickBot="1" x14ac:dyDescent="0.3">
      <c r="A41" s="64" t="s">
        <v>0</v>
      </c>
      <c r="B41" s="156" t="s">
        <v>4</v>
      </c>
      <c r="C41" s="157"/>
      <c r="D41" s="158" t="s">
        <v>20</v>
      </c>
      <c r="E41" s="159"/>
    </row>
    <row r="42" spans="1:31" s="2" customFormat="1" x14ac:dyDescent="0.25">
      <c r="A42" s="180" t="s">
        <v>3</v>
      </c>
      <c r="B42" s="160" t="s">
        <v>2</v>
      </c>
      <c r="C42" s="161"/>
      <c r="D42" s="161"/>
      <c r="E42" s="162"/>
    </row>
    <row r="43" spans="1:31" s="2" customFormat="1" ht="15.75" thickBot="1" x14ac:dyDescent="0.3">
      <c r="A43" s="181"/>
      <c r="B43" s="125">
        <v>40</v>
      </c>
      <c r="C43" s="126">
        <v>60</v>
      </c>
      <c r="D43" s="126">
        <v>40</v>
      </c>
      <c r="E43" s="127">
        <v>60</v>
      </c>
    </row>
    <row r="44" spans="1:31" s="2" customFormat="1" ht="15.75" thickBot="1" x14ac:dyDescent="0.3">
      <c r="A44" s="65">
        <v>300</v>
      </c>
      <c r="B44" s="122">
        <f>B30*$G$16</f>
        <v>2030.1399999999999</v>
      </c>
      <c r="C44" s="123">
        <f>C30*$G$16</f>
        <v>1600.2280000000001</v>
      </c>
      <c r="D44" s="123">
        <f>D30*$G$16</f>
        <v>3275.52</v>
      </c>
      <c r="E44" s="124">
        <f>E30*$G$16</f>
        <v>2487.348</v>
      </c>
    </row>
    <row r="45" spans="1:31" s="2" customFormat="1" x14ac:dyDescent="0.25"/>
    <row r="46" spans="1:31" s="2" customFormat="1" x14ac:dyDescent="0.25"/>
    <row r="47" spans="1:31" x14ac:dyDescent="0.25">
      <c r="A47" s="2"/>
      <c r="B47" s="2"/>
      <c r="C47" s="2"/>
      <c r="D47" s="2"/>
      <c r="E47" s="2"/>
      <c r="F47" s="2"/>
    </row>
    <row r="48" spans="1:31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8" spans="1:6" x14ac:dyDescent="0.25">
      <c r="A58" s="5"/>
      <c r="B58" s="5"/>
      <c r="C58" s="5"/>
      <c r="D58" s="33"/>
      <c r="E58" s="33"/>
      <c r="F58" s="7"/>
    </row>
    <row r="59" spans="1:6" x14ac:dyDescent="0.25">
      <c r="A59" s="5"/>
      <c r="B59" s="5"/>
      <c r="C59" s="5"/>
      <c r="D59" s="33"/>
      <c r="E59" s="33"/>
      <c r="F59" s="7"/>
    </row>
    <row r="60" spans="1:6" x14ac:dyDescent="0.25">
      <c r="A60" s="5"/>
      <c r="B60" s="5"/>
      <c r="C60" s="5"/>
      <c r="D60" s="33"/>
      <c r="E60" s="33"/>
      <c r="F60" s="7"/>
    </row>
    <row r="61" spans="1:6" x14ac:dyDescent="0.25">
      <c r="A61" s="5"/>
      <c r="B61" s="5"/>
      <c r="C61" s="5"/>
      <c r="D61" s="33"/>
      <c r="E61" s="33"/>
      <c r="F61" s="7"/>
    </row>
    <row r="62" spans="1:6" x14ac:dyDescent="0.25">
      <c r="A62" s="5"/>
      <c r="B62" s="5"/>
      <c r="C62" s="5"/>
      <c r="D62" s="33"/>
      <c r="E62" s="33"/>
      <c r="F62" s="7"/>
    </row>
    <row r="63" spans="1:6" x14ac:dyDescent="0.25">
      <c r="A63" s="5"/>
      <c r="B63" s="5"/>
      <c r="C63" s="5"/>
      <c r="D63" s="33"/>
      <c r="E63" s="33"/>
      <c r="F63" s="7"/>
    </row>
    <row r="64" spans="1:6" x14ac:dyDescent="0.25">
      <c r="A64" s="5"/>
      <c r="B64" s="5"/>
      <c r="C64" s="5"/>
      <c r="D64" s="33"/>
      <c r="E64" s="33"/>
      <c r="F64" s="7"/>
    </row>
    <row r="65" spans="1:6" x14ac:dyDescent="0.25">
      <c r="A65" s="5"/>
      <c r="B65" s="5"/>
      <c r="C65" s="5"/>
      <c r="D65" s="33"/>
      <c r="E65" s="33"/>
      <c r="F65" s="7"/>
    </row>
    <row r="66" spans="1:6" x14ac:dyDescent="0.25">
      <c r="A66" s="5"/>
      <c r="B66" s="5"/>
      <c r="C66" s="5"/>
      <c r="D66" s="33"/>
      <c r="E66" s="33"/>
      <c r="F66" s="7"/>
    </row>
    <row r="67" spans="1:6" x14ac:dyDescent="0.25">
      <c r="A67" s="5"/>
      <c r="B67" s="5"/>
      <c r="C67" s="5"/>
      <c r="D67" s="33"/>
      <c r="E67" s="33"/>
      <c r="F67" s="7"/>
    </row>
    <row r="68" spans="1:6" x14ac:dyDescent="0.25">
      <c r="A68" s="5"/>
      <c r="B68" s="5"/>
      <c r="C68" s="5"/>
      <c r="D68" s="33"/>
      <c r="E68" s="33"/>
      <c r="F68" s="7"/>
    </row>
    <row r="69" spans="1:6" x14ac:dyDescent="0.25">
      <c r="A69" s="5"/>
      <c r="B69" s="5"/>
      <c r="C69" s="5"/>
      <c r="D69" s="33"/>
      <c r="E69" s="33"/>
      <c r="F69" s="7"/>
    </row>
    <row r="70" spans="1:6" x14ac:dyDescent="0.25">
      <c r="A70" s="5"/>
      <c r="B70" s="5"/>
      <c r="C70" s="5"/>
      <c r="D70" s="33"/>
      <c r="E70" s="33"/>
      <c r="F70" s="7"/>
    </row>
    <row r="71" spans="1:6" x14ac:dyDescent="0.25">
      <c r="A71" s="5"/>
      <c r="B71" s="5"/>
      <c r="C71" s="5"/>
      <c r="D71" s="33"/>
      <c r="E71" s="33"/>
      <c r="F71" s="7"/>
    </row>
    <row r="72" spans="1:6" x14ac:dyDescent="0.25">
      <c r="A72" s="5"/>
      <c r="B72" s="5"/>
      <c r="C72" s="5"/>
      <c r="D72" s="33"/>
      <c r="E72" s="33"/>
      <c r="F72" s="7"/>
    </row>
    <row r="73" spans="1:6" x14ac:dyDescent="0.25">
      <c r="A73" s="5"/>
      <c r="B73" s="5"/>
      <c r="C73" s="5"/>
      <c r="D73" s="33"/>
      <c r="E73" s="33"/>
      <c r="F73" s="7"/>
    </row>
    <row r="74" spans="1:6" x14ac:dyDescent="0.25">
      <c r="A74" s="5"/>
      <c r="B74" s="5"/>
      <c r="C74" s="5"/>
      <c r="D74" s="33"/>
      <c r="E74" s="33"/>
      <c r="F74" s="7"/>
    </row>
    <row r="75" spans="1:6" x14ac:dyDescent="0.25">
      <c r="A75" s="5"/>
      <c r="B75" s="5"/>
      <c r="C75" s="5"/>
      <c r="D75" s="33"/>
      <c r="E75" s="33"/>
      <c r="F75" s="7"/>
    </row>
    <row r="76" spans="1:6" x14ac:dyDescent="0.25">
      <c r="A76" s="5"/>
      <c r="B76" s="5"/>
      <c r="C76" s="5"/>
      <c r="D76" s="33"/>
      <c r="E76" s="33"/>
      <c r="F76" s="7"/>
    </row>
    <row r="77" spans="1:6" x14ac:dyDescent="0.25">
      <c r="A77" s="5"/>
      <c r="B77" s="5"/>
      <c r="C77" s="5"/>
      <c r="D77" s="33"/>
      <c r="E77" s="33"/>
      <c r="F77" s="7"/>
    </row>
  </sheetData>
  <sheetProtection algorithmName="SHA-512" hashValue="dSpRhZGfBlmtKVUYQENLAx0wSXikCaV8upnXp/WBFbERl4UR7wjhvhrAqUP0850igqr9Z12KrdGJFUC8uZK0fA==" saltValue="Eh0hBRIPrwbKkMDxBaknqg==" spinCount="100000" sheet="1" objects="1" scenarios="1"/>
  <mergeCells count="71">
    <mergeCell ref="G15:H15"/>
    <mergeCell ref="AB11:AC11"/>
    <mergeCell ref="AD11:AE11"/>
    <mergeCell ref="V12:W12"/>
    <mergeCell ref="X12:Y12"/>
    <mergeCell ref="Z12:AA12"/>
    <mergeCell ref="AB12:AC12"/>
    <mergeCell ref="AD12:AE12"/>
    <mergeCell ref="AB7:AE7"/>
    <mergeCell ref="D6:E6"/>
    <mergeCell ref="F6:G6"/>
    <mergeCell ref="H6:I6"/>
    <mergeCell ref="J6:K6"/>
    <mergeCell ref="L6:M6"/>
    <mergeCell ref="N6:O6"/>
    <mergeCell ref="V6:W6"/>
    <mergeCell ref="X6:Y6"/>
    <mergeCell ref="AB6:AC6"/>
    <mergeCell ref="AD6:AE6"/>
    <mergeCell ref="T6:U6"/>
    <mergeCell ref="Z6:AA6"/>
    <mergeCell ref="D7:G7"/>
    <mergeCell ref="H7:K7"/>
    <mergeCell ref="L7:O7"/>
    <mergeCell ref="P6:Q6"/>
    <mergeCell ref="R6:S6"/>
    <mergeCell ref="P7:S7"/>
    <mergeCell ref="T7:W7"/>
    <mergeCell ref="H11:I11"/>
    <mergeCell ref="J11:K11"/>
    <mergeCell ref="L11:M11"/>
    <mergeCell ref="N11:O11"/>
    <mergeCell ref="P11:Q11"/>
    <mergeCell ref="V11:W11"/>
    <mergeCell ref="A28:A29"/>
    <mergeCell ref="A35:A36"/>
    <mergeCell ref="A42:A43"/>
    <mergeCell ref="A6:C6"/>
    <mergeCell ref="H12:I12"/>
    <mergeCell ref="H25:J25"/>
    <mergeCell ref="A7:C7"/>
    <mergeCell ref="A9:C9"/>
    <mergeCell ref="A8:C8"/>
    <mergeCell ref="A10:C10"/>
    <mergeCell ref="A11:C11"/>
    <mergeCell ref="A12:C12"/>
    <mergeCell ref="D11:E11"/>
    <mergeCell ref="F11:G11"/>
    <mergeCell ref="D12:E12"/>
    <mergeCell ref="F12:G12"/>
    <mergeCell ref="B27:C27"/>
    <mergeCell ref="D27:E27"/>
    <mergeCell ref="B34:C34"/>
    <mergeCell ref="D34:E34"/>
    <mergeCell ref="X7:AA7"/>
    <mergeCell ref="R11:S11"/>
    <mergeCell ref="T11:U11"/>
    <mergeCell ref="X11:Y11"/>
    <mergeCell ref="Z11:AA11"/>
    <mergeCell ref="G16:H16"/>
    <mergeCell ref="T12:U12"/>
    <mergeCell ref="R12:S12"/>
    <mergeCell ref="J12:K12"/>
    <mergeCell ref="L12:M12"/>
    <mergeCell ref="N12:O12"/>
    <mergeCell ref="P12:Q12"/>
    <mergeCell ref="B35:E35"/>
    <mergeCell ref="B41:C41"/>
    <mergeCell ref="D41:E41"/>
    <mergeCell ref="B42:E42"/>
    <mergeCell ref="B28:E28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ABBB-E0B4-45BD-8762-4B6DFB1AF9C6}">
  <dimension ref="A1:AE209"/>
  <sheetViews>
    <sheetView showGridLines="0" tabSelected="1" zoomScale="85" zoomScaleNormal="85" workbookViewId="0">
      <selection activeCell="J48" sqref="J48"/>
    </sheetView>
  </sheetViews>
  <sheetFormatPr defaultColWidth="9.140625"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7" width="10.7109375" style="2" customWidth="1"/>
    <col min="8" max="8" width="12.7109375" style="2" bestFit="1" customWidth="1"/>
    <col min="9" max="31" width="10.7109375" style="2" customWidth="1"/>
    <col min="32" max="16384" width="9.140625" style="2"/>
  </cols>
  <sheetData>
    <row r="1" spans="1:31" ht="23.25" x14ac:dyDescent="0.35">
      <c r="A1" s="50" t="s">
        <v>25</v>
      </c>
      <c r="B1" s="4"/>
      <c r="C1" s="4"/>
      <c r="D1" s="4"/>
    </row>
    <row r="2" spans="1:31" x14ac:dyDescent="0.25">
      <c r="A2" s="4"/>
      <c r="B2" s="4"/>
      <c r="C2" s="4"/>
      <c r="D2" s="4"/>
    </row>
    <row r="3" spans="1:31" x14ac:dyDescent="0.25">
      <c r="A3" s="4"/>
      <c r="B3" s="4"/>
      <c r="C3" s="4"/>
      <c r="D3" s="4"/>
    </row>
    <row r="4" spans="1:3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</row>
    <row r="6" spans="1:31" x14ac:dyDescent="0.25">
      <c r="A6" s="182" t="s">
        <v>12</v>
      </c>
      <c r="B6" s="183"/>
      <c r="C6" s="184"/>
      <c r="D6" s="203" t="s">
        <v>16</v>
      </c>
      <c r="E6" s="204"/>
      <c r="F6" s="204" t="s">
        <v>17</v>
      </c>
      <c r="G6" s="205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</row>
    <row r="7" spans="1:31" ht="15" customHeight="1" x14ac:dyDescent="0.25">
      <c r="A7" s="186" t="s">
        <v>3</v>
      </c>
      <c r="B7" s="187"/>
      <c r="C7" s="188"/>
      <c r="D7" s="206">
        <v>300</v>
      </c>
      <c r="E7" s="207"/>
      <c r="F7" s="207"/>
      <c r="G7" s="208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</row>
    <row r="8" spans="1:31" ht="15" customHeight="1" thickBot="1" x14ac:dyDescent="0.3">
      <c r="A8" s="189" t="s">
        <v>15</v>
      </c>
      <c r="B8" s="190"/>
      <c r="C8" s="191"/>
      <c r="D8" s="51">
        <v>40</v>
      </c>
      <c r="E8" s="52">
        <v>60</v>
      </c>
      <c r="F8" s="52">
        <v>40</v>
      </c>
      <c r="G8" s="53">
        <v>60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5" customHeight="1" x14ac:dyDescent="0.25">
      <c r="A9" s="186" t="s">
        <v>13</v>
      </c>
      <c r="B9" s="187"/>
      <c r="C9" s="188"/>
      <c r="D9" s="46">
        <v>595</v>
      </c>
      <c r="E9" s="47">
        <v>469</v>
      </c>
      <c r="F9" s="47">
        <v>960</v>
      </c>
      <c r="G9" s="48">
        <v>729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186" t="s">
        <v>14</v>
      </c>
      <c r="B10" s="187"/>
      <c r="C10" s="188"/>
      <c r="D10" s="45">
        <v>1.3</v>
      </c>
      <c r="E10" s="42">
        <v>1.3</v>
      </c>
      <c r="F10" s="42">
        <v>1.3</v>
      </c>
      <c r="G10" s="44">
        <v>1.3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x14ac:dyDescent="0.25">
      <c r="A11" s="186" t="s">
        <v>18</v>
      </c>
      <c r="B11" s="187"/>
      <c r="C11" s="188"/>
      <c r="D11" s="195">
        <v>1.1000000000000001</v>
      </c>
      <c r="E11" s="196"/>
      <c r="F11" s="197">
        <v>2</v>
      </c>
      <c r="G11" s="198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ht="15.75" thickBot="1" x14ac:dyDescent="0.3">
      <c r="A12" s="192" t="s">
        <v>19</v>
      </c>
      <c r="B12" s="193"/>
      <c r="C12" s="194"/>
      <c r="D12" s="199">
        <v>0.3</v>
      </c>
      <c r="E12" s="200"/>
      <c r="F12" s="201">
        <v>0.4</v>
      </c>
      <c r="G12" s="20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211"/>
      <c r="AE12" s="211"/>
    </row>
    <row r="13" spans="1:31" x14ac:dyDescent="0.25">
      <c r="A13" s="1"/>
      <c r="B13" s="1"/>
      <c r="C13" s="1"/>
      <c r="G13" s="36"/>
      <c r="H13" s="37"/>
      <c r="I13" s="36"/>
      <c r="J13" s="38"/>
      <c r="K13" s="38"/>
      <c r="L13" s="39"/>
      <c r="M13" s="26"/>
      <c r="N13" s="26"/>
    </row>
    <row r="14" spans="1:31" ht="15.75" thickBot="1" x14ac:dyDescent="0.3">
      <c r="A14" s="49" t="s">
        <v>21</v>
      </c>
      <c r="B14" s="1"/>
      <c r="C14" s="1"/>
      <c r="G14" s="36"/>
      <c r="H14" s="37"/>
      <c r="I14" s="36"/>
      <c r="J14" s="43"/>
      <c r="K14" s="43"/>
      <c r="L14" s="43"/>
      <c r="M14" s="43"/>
    </row>
    <row r="15" spans="1:3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209" t="s">
        <v>7</v>
      </c>
      <c r="H15" s="210"/>
      <c r="J15" s="43"/>
      <c r="K15" s="43"/>
      <c r="L15" s="43"/>
      <c r="M15" s="43"/>
    </row>
    <row r="16" spans="1:31" ht="15.75" thickBot="1" x14ac:dyDescent="0.3">
      <c r="A16" s="15" t="s">
        <v>8</v>
      </c>
      <c r="B16" s="16">
        <v>75</v>
      </c>
      <c r="C16" s="35" t="s">
        <v>1</v>
      </c>
      <c r="D16" s="17">
        <v>75</v>
      </c>
      <c r="E16" s="18"/>
      <c r="F16" s="19">
        <v>75</v>
      </c>
      <c r="G16" s="174">
        <v>3.4119999999999999</v>
      </c>
      <c r="H16" s="175"/>
      <c r="I16" s="36"/>
      <c r="J16" s="43"/>
      <c r="K16" s="43"/>
      <c r="L16" s="43"/>
      <c r="M16" s="43"/>
    </row>
    <row r="17" spans="1:15" x14ac:dyDescent="0.25">
      <c r="A17" s="20" t="s">
        <v>9</v>
      </c>
      <c r="B17" s="21">
        <v>65</v>
      </c>
      <c r="C17" s="22" t="s">
        <v>1</v>
      </c>
      <c r="D17" s="23">
        <v>65</v>
      </c>
      <c r="E17" s="34"/>
      <c r="F17" s="25">
        <v>65</v>
      </c>
      <c r="G17" s="26"/>
      <c r="H17" s="26"/>
      <c r="I17" s="36"/>
      <c r="J17" s="43"/>
      <c r="K17" s="43"/>
      <c r="L17" s="43"/>
      <c r="M17" s="43"/>
    </row>
    <row r="18" spans="1:15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6"/>
      <c r="J18" s="43"/>
      <c r="K18" s="43"/>
      <c r="L18" s="43"/>
      <c r="M18" s="43"/>
    </row>
    <row r="19" spans="1:15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49.83288654563971</v>
      </c>
      <c r="G19" s="26"/>
      <c r="H19" s="26"/>
      <c r="I19" s="36"/>
      <c r="J19" s="43"/>
      <c r="K19" s="43"/>
      <c r="L19" s="43"/>
      <c r="M19" s="43"/>
    </row>
    <row r="20" spans="1:15" x14ac:dyDescent="0.25">
      <c r="A20" s="1"/>
      <c r="B20" s="1"/>
      <c r="C20" s="1"/>
      <c r="G20" s="36"/>
      <c r="H20" s="37"/>
      <c r="I20" s="36"/>
      <c r="J20" s="38"/>
      <c r="K20" s="38"/>
      <c r="L20" s="39"/>
      <c r="M20" s="26"/>
      <c r="N20" s="26"/>
    </row>
    <row r="21" spans="1:15" x14ac:dyDescent="0.25">
      <c r="A21" s="59" t="s">
        <v>26</v>
      </c>
      <c r="B21" s="1"/>
      <c r="C21" s="1"/>
      <c r="G21" s="36"/>
      <c r="H21" s="37"/>
      <c r="I21" s="36"/>
      <c r="J21" s="38"/>
      <c r="K21" s="38"/>
      <c r="L21" s="39"/>
      <c r="M21" s="26"/>
      <c r="N21" s="26"/>
    </row>
    <row r="22" spans="1:15" x14ac:dyDescent="0.25">
      <c r="A22" s="59" t="s">
        <v>27</v>
      </c>
      <c r="B22" s="1"/>
      <c r="C22" s="1"/>
      <c r="G22" s="36"/>
      <c r="H22" s="37"/>
      <c r="I22" s="36"/>
      <c r="J22" s="38"/>
      <c r="K22" s="38"/>
      <c r="L22" s="39"/>
      <c r="M22" s="26"/>
      <c r="N22" s="26"/>
    </row>
    <row r="23" spans="1:15" x14ac:dyDescent="0.25">
      <c r="A23" s="59" t="s">
        <v>28</v>
      </c>
      <c r="B23" s="1"/>
      <c r="C23" s="1"/>
      <c r="G23" s="36"/>
      <c r="H23" s="37"/>
      <c r="I23" s="36"/>
      <c r="J23" s="38"/>
      <c r="K23" s="38"/>
      <c r="L23" s="39"/>
      <c r="M23" s="26"/>
      <c r="N23" s="26"/>
    </row>
    <row r="24" spans="1:15" x14ac:dyDescent="0.25">
      <c r="A24" s="59" t="s">
        <v>29</v>
      </c>
      <c r="B24" s="1"/>
      <c r="C24" s="1"/>
      <c r="G24" s="36"/>
      <c r="H24" s="37"/>
      <c r="I24" s="36"/>
      <c r="J24" s="38"/>
      <c r="K24" s="38"/>
      <c r="L24" s="39"/>
      <c r="M24" s="26"/>
      <c r="N24" s="26"/>
    </row>
    <row r="25" spans="1:15" ht="18.75" x14ac:dyDescent="0.3">
      <c r="B25" s="57"/>
      <c r="C25" s="57"/>
      <c r="D25" s="57"/>
      <c r="H25" s="185"/>
      <c r="I25" s="185"/>
      <c r="J25" s="185"/>
      <c r="N25" s="57"/>
      <c r="O25" s="57"/>
    </row>
    <row r="26" spans="1:15" ht="15.75" thickBot="1" x14ac:dyDescent="0.3">
      <c r="A26" s="49" t="s">
        <v>22</v>
      </c>
      <c r="B26" s="3"/>
      <c r="C26" s="3"/>
      <c r="D26" s="3"/>
    </row>
    <row r="27" spans="1:15" x14ac:dyDescent="0.25">
      <c r="A27" s="66" t="s">
        <v>30</v>
      </c>
      <c r="B27" s="248"/>
      <c r="C27" s="249"/>
      <c r="D27" s="203" t="s">
        <v>16</v>
      </c>
      <c r="E27" s="204"/>
      <c r="F27" s="204" t="s">
        <v>17</v>
      </c>
      <c r="G27" s="205"/>
    </row>
    <row r="28" spans="1:15" x14ac:dyDescent="0.25">
      <c r="A28" s="67" t="s">
        <v>3</v>
      </c>
      <c r="B28" s="243"/>
      <c r="C28" s="244"/>
      <c r="D28" s="206">
        <v>300</v>
      </c>
      <c r="E28" s="207"/>
      <c r="F28" s="207"/>
      <c r="G28" s="208"/>
    </row>
    <row r="29" spans="1:15" ht="15.75" thickBot="1" x14ac:dyDescent="0.3">
      <c r="A29" s="68" t="s">
        <v>2</v>
      </c>
      <c r="B29" s="245"/>
      <c r="C29" s="246"/>
      <c r="D29" s="69">
        <v>40</v>
      </c>
      <c r="E29" s="70">
        <v>60</v>
      </c>
      <c r="F29" s="70">
        <v>40</v>
      </c>
      <c r="G29" s="111">
        <v>60</v>
      </c>
    </row>
    <row r="30" spans="1:15" ht="15.75" thickBot="1" x14ac:dyDescent="0.3">
      <c r="A30" s="71" t="s">
        <v>31</v>
      </c>
      <c r="B30" s="128"/>
      <c r="C30" s="129"/>
      <c r="D30" s="72"/>
      <c r="E30" s="73"/>
      <c r="F30" s="73"/>
      <c r="G30" s="112"/>
    </row>
    <row r="31" spans="1:15" x14ac:dyDescent="0.25">
      <c r="A31" s="60">
        <v>400</v>
      </c>
      <c r="B31" s="203"/>
      <c r="C31" s="247"/>
      <c r="D31" s="130">
        <f>ROUND((($B$19/50)^D$10)*D$9*$A$31/1000,0)</f>
        <v>238</v>
      </c>
      <c r="E31" s="131">
        <f>ROUND((($B$19/50)^E$10)*E$9*$A$31/1000,0)</f>
        <v>188</v>
      </c>
      <c r="F31" s="131">
        <f>ROUND((($B$19/50)^F$10)*F$9*$A$31/1000,0)</f>
        <v>384</v>
      </c>
      <c r="G31" s="132">
        <f>ROUND((($B$19/50)^G$10)*G$9*$A$31/1000,0)</f>
        <v>292</v>
      </c>
    </row>
    <row r="32" spans="1:15" x14ac:dyDescent="0.25">
      <c r="A32" s="150">
        <v>460</v>
      </c>
      <c r="B32" s="206"/>
      <c r="C32" s="242"/>
      <c r="D32" s="74"/>
      <c r="E32" s="75">
        <f>ROUND((($B$19/50)^E$10)*E$9*$A$32/1000,0)</f>
        <v>216</v>
      </c>
      <c r="F32" s="76"/>
      <c r="G32" s="77">
        <f>ROUND((($B$19/50)^G$10)*G$9*$A$32/1000,0)</f>
        <v>335</v>
      </c>
    </row>
    <row r="33" spans="1:7" x14ac:dyDescent="0.25">
      <c r="A33" s="150">
        <v>480</v>
      </c>
      <c r="B33" s="206"/>
      <c r="C33" s="242"/>
      <c r="D33" s="78">
        <f>ROUND((($B$19/50)^D$10)*D$9*$A$33/1000,0)</f>
        <v>286</v>
      </c>
      <c r="E33" s="76"/>
      <c r="F33" s="75">
        <f>ROUND((($B$19/50)^F$10)*F$9*$A$33/1000,0)</f>
        <v>461</v>
      </c>
      <c r="G33" s="79"/>
    </row>
    <row r="34" spans="1:7" x14ac:dyDescent="0.25">
      <c r="A34" s="150">
        <v>560</v>
      </c>
      <c r="B34" s="206"/>
      <c r="C34" s="242"/>
      <c r="D34" s="78">
        <f>ROUND((($B$19/50)^D$10)*D$9*$A$34/1000,0)</f>
        <v>333</v>
      </c>
      <c r="E34" s="76"/>
      <c r="F34" s="75">
        <f>ROUND((($B$19/50)^F$10)*F$9*$A$34/1000,0)</f>
        <v>538</v>
      </c>
      <c r="G34" s="79"/>
    </row>
    <row r="35" spans="1:7" x14ac:dyDescent="0.25">
      <c r="A35" s="150">
        <v>580</v>
      </c>
      <c r="B35" s="206"/>
      <c r="C35" s="242"/>
      <c r="D35" s="74"/>
      <c r="E35" s="75">
        <f>ROUND((($B$19/50)^E$10)*E$9*$A$35/1000,0)</f>
        <v>272</v>
      </c>
      <c r="F35" s="76"/>
      <c r="G35" s="77">
        <f>ROUND((($B$19/50)^G$10)*G$9*$A$35/1000,0)</f>
        <v>423</v>
      </c>
    </row>
    <row r="36" spans="1:7" x14ac:dyDescent="0.25">
      <c r="A36" s="150">
        <v>640</v>
      </c>
      <c r="B36" s="206"/>
      <c r="C36" s="242"/>
      <c r="D36" s="78">
        <f>ROUND((($B$19/50)^D$10)*D$9*$A$36/1000,0)</f>
        <v>381</v>
      </c>
      <c r="E36" s="75">
        <f>ROUND((($B$19/50)^E$10)*E$9*$A$36/1000,0)</f>
        <v>300</v>
      </c>
      <c r="F36" s="75">
        <f>ROUND((($B$19/50)^F$10)*F$9*$A$36/1000,0)</f>
        <v>614</v>
      </c>
      <c r="G36" s="77">
        <f>ROUND((($B$19/50)^G$10)*G$9*$A$36/1000,0)</f>
        <v>467</v>
      </c>
    </row>
    <row r="37" spans="1:7" x14ac:dyDescent="0.25">
      <c r="A37" s="150">
        <v>700</v>
      </c>
      <c r="B37" s="206"/>
      <c r="C37" s="242"/>
      <c r="D37" s="74"/>
      <c r="E37" s="75">
        <f>ROUND((($B$19/50)^E$10)*E$9*$A$37/1000,0)</f>
        <v>328</v>
      </c>
      <c r="F37" s="76"/>
      <c r="G37" s="77">
        <f>ROUND((($B$19/50)^G$10)*G$9*$A$37/1000,0)</f>
        <v>510</v>
      </c>
    </row>
    <row r="38" spans="1:7" x14ac:dyDescent="0.25">
      <c r="A38" s="150">
        <v>720</v>
      </c>
      <c r="B38" s="206"/>
      <c r="C38" s="242"/>
      <c r="D38" s="78">
        <f>ROUND((($B$19/50)^D$10)*D$9*$A$38/1000,0)</f>
        <v>428</v>
      </c>
      <c r="E38" s="76"/>
      <c r="F38" s="75">
        <f>ROUND((($B$19/50)^F$10)*F$9*$A$38/1000,0)</f>
        <v>691</v>
      </c>
      <c r="G38" s="79"/>
    </row>
    <row r="39" spans="1:7" x14ac:dyDescent="0.25">
      <c r="A39" s="150">
        <v>800</v>
      </c>
      <c r="B39" s="206"/>
      <c r="C39" s="242"/>
      <c r="D39" s="78">
        <f>ROUND((($B$19/50)^D$10)*D$9*$A$39/1000,0)</f>
        <v>476</v>
      </c>
      <c r="E39" s="76"/>
      <c r="F39" s="75">
        <f>ROUND((($B$19/50)^F$10)*F$9*$A$39/1000,0)</f>
        <v>768</v>
      </c>
      <c r="G39" s="79"/>
    </row>
    <row r="40" spans="1:7" x14ac:dyDescent="0.25">
      <c r="A40" s="150">
        <v>820</v>
      </c>
      <c r="B40" s="206"/>
      <c r="C40" s="242"/>
      <c r="D40" s="74"/>
      <c r="E40" s="75">
        <f>ROUND((($B$19/50)^E$10)*E$9*$A$40/1000,0)</f>
        <v>385</v>
      </c>
      <c r="F40" s="76"/>
      <c r="G40" s="77">
        <f>ROUND((($B$19/50)^G$10)*G$9*$A$40/1000,0)</f>
        <v>598</v>
      </c>
    </row>
    <row r="41" spans="1:7" x14ac:dyDescent="0.25">
      <c r="A41" s="150">
        <v>880</v>
      </c>
      <c r="B41" s="206"/>
      <c r="C41" s="242"/>
      <c r="D41" s="78">
        <f>ROUND((($B$19/50)^D$10)*D$9*$A$41/1000,0)</f>
        <v>524</v>
      </c>
      <c r="E41" s="75">
        <f>ROUND((($B$19/50)^E$10)*E$9*$A$41/1000,0)</f>
        <v>413</v>
      </c>
      <c r="F41" s="75">
        <f>ROUND((($B$19/50)^F$10)*F$9*$A$41/1000,0)</f>
        <v>845</v>
      </c>
      <c r="G41" s="77">
        <f>ROUND((($B$19/50)^G$10)*G$9*$A$41/1000,0)</f>
        <v>642</v>
      </c>
    </row>
    <row r="42" spans="1:7" x14ac:dyDescent="0.25">
      <c r="A42" s="150">
        <v>920</v>
      </c>
      <c r="B42" s="206"/>
      <c r="C42" s="242"/>
      <c r="D42" s="78">
        <f>ROUND((($B$19/50)^D$10)*D$9*$A$42/1000,0)</f>
        <v>547</v>
      </c>
      <c r="E42" s="76"/>
      <c r="F42" s="75">
        <f>ROUND((($B$19/50)^F$10)*F$9*$A$42/1000,0)</f>
        <v>883</v>
      </c>
      <c r="G42" s="79"/>
    </row>
    <row r="43" spans="1:7" x14ac:dyDescent="0.25">
      <c r="A43" s="150">
        <v>960</v>
      </c>
      <c r="B43" s="206"/>
      <c r="C43" s="242"/>
      <c r="D43" s="78">
        <f>ROUND((($B$19/50)^D$10)*D$9*$A$43/1000,0)</f>
        <v>571</v>
      </c>
      <c r="E43" s="76"/>
      <c r="F43" s="75">
        <f>ROUND((($B$19/50)^F$10)*F$9*$A$43/1000,0)</f>
        <v>922</v>
      </c>
      <c r="G43" s="79"/>
    </row>
    <row r="44" spans="1:7" x14ac:dyDescent="0.25">
      <c r="A44" s="150">
        <v>1040</v>
      </c>
      <c r="B44" s="206"/>
      <c r="C44" s="242"/>
      <c r="D44" s="78">
        <f>ROUND((($B$19/50)^D$10)*D$9*$A$44/1000,0)</f>
        <v>619</v>
      </c>
      <c r="E44" s="76"/>
      <c r="F44" s="75">
        <f>ROUND((($B$19/50)^F$10)*F$9*$A$44/1000,0)</f>
        <v>998</v>
      </c>
      <c r="G44" s="79"/>
    </row>
    <row r="45" spans="1:7" x14ac:dyDescent="0.25">
      <c r="A45" s="150">
        <v>1060</v>
      </c>
      <c r="B45" s="206"/>
      <c r="C45" s="242"/>
      <c r="D45" s="74"/>
      <c r="E45" s="75">
        <f>ROUND((($B$19/50)^E$10)*E$9*$A$45/1000,0)</f>
        <v>497</v>
      </c>
      <c r="F45" s="76"/>
      <c r="G45" s="77">
        <f>ROUND((($B$19/50)^G$10)*G$9*$A$45/1000,0)</f>
        <v>773</v>
      </c>
    </row>
    <row r="46" spans="1:7" x14ac:dyDescent="0.25">
      <c r="A46" s="150">
        <v>1120</v>
      </c>
      <c r="B46" s="206"/>
      <c r="C46" s="242"/>
      <c r="D46" s="78">
        <f>ROUND((($B$19/50)^D$10)*D$9*$A$46/1000,0)</f>
        <v>666</v>
      </c>
      <c r="E46" s="75">
        <f>ROUND((($B$19/50)^E$10)*E$9*$A$46/1000,0)</f>
        <v>525</v>
      </c>
      <c r="F46" s="75">
        <f>ROUND((($B$19/50)^F$10)*F$9*$A$46/1000,0)</f>
        <v>1075</v>
      </c>
      <c r="G46" s="77">
        <f>ROUND((($B$19/50)^G$10)*G$9*$A$46/1000,0)</f>
        <v>816</v>
      </c>
    </row>
    <row r="47" spans="1:7" x14ac:dyDescent="0.25">
      <c r="A47" s="150">
        <v>1160</v>
      </c>
      <c r="B47" s="206"/>
      <c r="C47" s="242"/>
      <c r="D47" s="78">
        <f>ROUND((($B$19/50)^D$10)*D$9*$A$47/1000,0)</f>
        <v>690</v>
      </c>
      <c r="E47" s="76"/>
      <c r="F47" s="75">
        <f>ROUND((($B$19/50)^F$10)*F$9*$A$47/1000,0)</f>
        <v>1114</v>
      </c>
      <c r="G47" s="79"/>
    </row>
    <row r="48" spans="1:7" x14ac:dyDescent="0.25">
      <c r="A48" s="151">
        <v>1200</v>
      </c>
      <c r="B48" s="206"/>
      <c r="C48" s="242"/>
      <c r="D48" s="78">
        <f>ROUND((($B$19/50)^D$10)*D$9*$A$48/1000,0)</f>
        <v>714</v>
      </c>
      <c r="E48" s="76"/>
      <c r="F48" s="75">
        <f>ROUND((($B$19/50)^F$10)*F$9*$A$48/1000,0)</f>
        <v>1152</v>
      </c>
      <c r="G48" s="79"/>
    </row>
    <row r="49" spans="1:7" x14ac:dyDescent="0.25">
      <c r="A49" s="151">
        <v>1280</v>
      </c>
      <c r="B49" s="206"/>
      <c r="C49" s="242"/>
      <c r="D49" s="78">
        <f>ROUND((($B$19/50)^D$10)*D$9*$A$49/1000,0)</f>
        <v>762</v>
      </c>
      <c r="E49" s="76"/>
      <c r="F49" s="75">
        <f>ROUND((($B$19/50)^F$10)*F$9*$A$49/1000,0)</f>
        <v>1229</v>
      </c>
      <c r="G49" s="79"/>
    </row>
    <row r="50" spans="1:7" x14ac:dyDescent="0.25">
      <c r="A50" s="151">
        <v>1300</v>
      </c>
      <c r="B50" s="206"/>
      <c r="C50" s="242"/>
      <c r="D50" s="74"/>
      <c r="E50" s="75">
        <f>ROUND((($B$19/50)^E$10)*E$9*$A$50/1000,0)</f>
        <v>610</v>
      </c>
      <c r="F50" s="76"/>
      <c r="G50" s="77">
        <f>ROUND((($B$19/50)^G$10)*G$9*$A$50/1000,0)</f>
        <v>948</v>
      </c>
    </row>
    <row r="51" spans="1:7" x14ac:dyDescent="0.25">
      <c r="A51" s="151">
        <v>1360</v>
      </c>
      <c r="B51" s="206"/>
      <c r="C51" s="242"/>
      <c r="D51" s="78">
        <f>ROUND((($B$19/50)^D$10)*D$9*$A$51/1000,0)</f>
        <v>809</v>
      </c>
      <c r="E51" s="75">
        <f>ROUND((($B$19/50)^E$10)*E$9*$A$51/1000,0)</f>
        <v>638</v>
      </c>
      <c r="F51" s="75">
        <f>ROUND((($B$19/50)^F$10)*F$9*$A$51/1000,0)</f>
        <v>1306</v>
      </c>
      <c r="G51" s="77">
        <f>ROUND((($B$19/50)^G$10)*G$9*$A$51/1000,0)</f>
        <v>991</v>
      </c>
    </row>
    <row r="52" spans="1:7" x14ac:dyDescent="0.25">
      <c r="A52" s="151">
        <v>1420</v>
      </c>
      <c r="B52" s="206"/>
      <c r="C52" s="242"/>
      <c r="D52" s="74"/>
      <c r="E52" s="75">
        <f>ROUND((($B$19/50)^E$10)*E$9*$A$52/1000,0)</f>
        <v>666</v>
      </c>
      <c r="F52" s="76"/>
      <c r="G52" s="77">
        <f>ROUND((($B$19/50)^G$10)*G$9*$A$52/1000,0)</f>
        <v>1035</v>
      </c>
    </row>
    <row r="53" spans="1:7" x14ac:dyDescent="0.25">
      <c r="A53" s="151">
        <v>1440</v>
      </c>
      <c r="B53" s="206"/>
      <c r="C53" s="242"/>
      <c r="D53" s="78">
        <f>ROUND((($B$19/50)^D$10)*D$9*$A$53/1000,0)</f>
        <v>857</v>
      </c>
      <c r="E53" s="76"/>
      <c r="F53" s="75">
        <f>ROUND((($B$19/50)^F$10)*F$9*$A$53/1000,0)</f>
        <v>1382</v>
      </c>
      <c r="G53" s="79"/>
    </row>
    <row r="54" spans="1:7" x14ac:dyDescent="0.25">
      <c r="A54" s="151">
        <v>1520</v>
      </c>
      <c r="B54" s="206"/>
      <c r="C54" s="242"/>
      <c r="D54" s="78">
        <f>ROUND((($B$19/50)^D$10)*D$9*$A$54/1000,0)</f>
        <v>904</v>
      </c>
      <c r="E54" s="76"/>
      <c r="F54" s="75">
        <f>ROUND((($B$19/50)^F$10)*F$9*$A$54/1000,0)</f>
        <v>1459</v>
      </c>
      <c r="G54" s="79"/>
    </row>
    <row r="55" spans="1:7" x14ac:dyDescent="0.25">
      <c r="A55" s="151">
        <v>1540</v>
      </c>
      <c r="B55" s="206"/>
      <c r="C55" s="242"/>
      <c r="D55" s="74"/>
      <c r="E55" s="75">
        <f>ROUND((($B$19/50)^E$10)*E$9*$A$55/1000,0)</f>
        <v>722</v>
      </c>
      <c r="F55" s="76"/>
      <c r="G55" s="77">
        <f>ROUND((($B$19/50)^G$10)*G$9*$A$55/1000,0)</f>
        <v>1123</v>
      </c>
    </row>
    <row r="56" spans="1:7" x14ac:dyDescent="0.25">
      <c r="A56" s="151">
        <v>1600</v>
      </c>
      <c r="B56" s="206"/>
      <c r="C56" s="242"/>
      <c r="D56" s="78">
        <f>ROUND((($B$19/50)^D$10)*D$9*$A$56/1000,0)</f>
        <v>952</v>
      </c>
      <c r="E56" s="75">
        <f>ROUND((($B$19/50)^E$10)*E$9*$A$56/1000,0)</f>
        <v>750</v>
      </c>
      <c r="F56" s="75">
        <f>ROUND((($B$19/50)^F$10)*F$9*$A$56/1000,0)</f>
        <v>1536</v>
      </c>
      <c r="G56" s="77">
        <f>ROUND((($B$19/50)^G$10)*G$9*$A$56/1000,0)</f>
        <v>1166</v>
      </c>
    </row>
    <row r="57" spans="1:7" x14ac:dyDescent="0.25">
      <c r="A57" s="151">
        <v>1660</v>
      </c>
      <c r="B57" s="206"/>
      <c r="C57" s="242"/>
      <c r="D57" s="74"/>
      <c r="E57" s="75">
        <f>ROUND((($B$19/50)^E$10)*E$9*$A$57/1000,0)</f>
        <v>779</v>
      </c>
      <c r="F57" s="76"/>
      <c r="G57" s="77">
        <f>ROUND((($B$19/50)^G$10)*G$9*$A$57/1000,0)</f>
        <v>1210</v>
      </c>
    </row>
    <row r="58" spans="1:7" x14ac:dyDescent="0.25">
      <c r="A58" s="151">
        <v>1680</v>
      </c>
      <c r="B58" s="206"/>
      <c r="C58" s="242"/>
      <c r="D58" s="78">
        <f>ROUND((($B$19/50)^D$10)*D$9*$A$58/1000,0)</f>
        <v>1000</v>
      </c>
      <c r="E58" s="76"/>
      <c r="F58" s="75">
        <f>ROUND((($B$19/50)^F$10)*F$9*$A$58/1000,0)</f>
        <v>1613</v>
      </c>
      <c r="G58" s="79"/>
    </row>
    <row r="59" spans="1:7" x14ac:dyDescent="0.25">
      <c r="A59" s="151">
        <v>1760</v>
      </c>
      <c r="B59" s="206"/>
      <c r="C59" s="242"/>
      <c r="D59" s="78">
        <f>ROUND((($B$19/50)^D$10)*D$9*$A$59/1000,0)</f>
        <v>1047</v>
      </c>
      <c r="E59" s="76"/>
      <c r="F59" s="75">
        <f>ROUND((($B$19/50)^F$10)*F$9*$A$59/1000,0)</f>
        <v>1690</v>
      </c>
      <c r="G59" s="79"/>
    </row>
    <row r="60" spans="1:7" x14ac:dyDescent="0.25">
      <c r="A60" s="151">
        <v>1780</v>
      </c>
      <c r="B60" s="206"/>
      <c r="C60" s="242"/>
      <c r="D60" s="74"/>
      <c r="E60" s="75">
        <f>ROUND((($B$19/50)^E$10)*E$9*$A$60/1000,0)</f>
        <v>835</v>
      </c>
      <c r="F60" s="76"/>
      <c r="G60" s="77">
        <f>ROUND((($B$19/50)^G$10)*G$9*$A$60/1000,0)</f>
        <v>1298</v>
      </c>
    </row>
    <row r="61" spans="1:7" x14ac:dyDescent="0.25">
      <c r="A61" s="151">
        <v>1840</v>
      </c>
      <c r="B61" s="206"/>
      <c r="C61" s="242"/>
      <c r="D61" s="78">
        <f>ROUND((($B$19/50)^D$10)*D$9*$A$61/1000,0)</f>
        <v>1095</v>
      </c>
      <c r="E61" s="75">
        <f>ROUND((($B$19/50)^E$10)*E$9*$A$61/1000,0)</f>
        <v>863</v>
      </c>
      <c r="F61" s="75">
        <f>ROUND((($B$19/50)^F$10)*F$9*$A$61/1000,0)</f>
        <v>1766</v>
      </c>
      <c r="G61" s="77">
        <f>ROUND((($B$19/50)^G$10)*G$9*$A$61/1000,0)</f>
        <v>1341</v>
      </c>
    </row>
    <row r="62" spans="1:7" x14ac:dyDescent="0.25">
      <c r="A62" s="151">
        <v>1900</v>
      </c>
      <c r="B62" s="206"/>
      <c r="C62" s="242"/>
      <c r="D62" s="74"/>
      <c r="E62" s="75">
        <f>ROUND((($B$19/50)^E$10)*E$9*$A$62/1000,0)</f>
        <v>891</v>
      </c>
      <c r="F62" s="76"/>
      <c r="G62" s="77">
        <f>ROUND((($B$19/50)^G$10)*G$9*$A$62/1000,0)</f>
        <v>1385</v>
      </c>
    </row>
    <row r="63" spans="1:7" x14ac:dyDescent="0.25">
      <c r="A63" s="151">
        <v>1920</v>
      </c>
      <c r="B63" s="206"/>
      <c r="C63" s="242"/>
      <c r="D63" s="78">
        <f>ROUND((($B$19/50)^D$10)*D$9*$A$63/1000,0)</f>
        <v>1142</v>
      </c>
      <c r="E63" s="76"/>
      <c r="F63" s="75">
        <f>ROUND((($B$19/50)^F$10)*F$9*$A$63/1000,0)</f>
        <v>1843</v>
      </c>
      <c r="G63" s="79"/>
    </row>
    <row r="64" spans="1:7" x14ac:dyDescent="0.25">
      <c r="A64" s="151">
        <v>2000</v>
      </c>
      <c r="B64" s="206"/>
      <c r="C64" s="242"/>
      <c r="D64" s="78">
        <f>ROUND((($B$19/50)^D$10)*D$9*$A$64/1000,0)</f>
        <v>1190</v>
      </c>
      <c r="E64" s="76"/>
      <c r="F64" s="75">
        <f>ROUND((($B$19/50)^F$10)*F$9*$A$64/1000,0)</f>
        <v>1920</v>
      </c>
      <c r="G64" s="79"/>
    </row>
    <row r="65" spans="1:7" x14ac:dyDescent="0.25">
      <c r="A65" s="151">
        <v>2020</v>
      </c>
      <c r="B65" s="206"/>
      <c r="C65" s="242"/>
      <c r="D65" s="74"/>
      <c r="E65" s="75">
        <f>ROUND((($B$19/50)^E$10)*E$9*$A$65/1000,0)</f>
        <v>947</v>
      </c>
      <c r="F65" s="76"/>
      <c r="G65" s="77">
        <f>ROUND((($B$19/50)^G$10)*G$9*$A$65/1000,0)</f>
        <v>1473</v>
      </c>
    </row>
    <row r="66" spans="1:7" x14ac:dyDescent="0.25">
      <c r="A66" s="151">
        <v>2080</v>
      </c>
      <c r="B66" s="206"/>
      <c r="C66" s="242"/>
      <c r="D66" s="78">
        <f>ROUND((($B$19/50)^D$10)*D$9*$A$66/1000,0)</f>
        <v>1238</v>
      </c>
      <c r="E66" s="75">
        <f>ROUND((($B$19/50)^E$10)*E$9*$A$66/1000,0)</f>
        <v>976</v>
      </c>
      <c r="F66" s="75">
        <f>ROUND((($B$19/50)^F$10)*F$9*$A$66/1000,0)</f>
        <v>1997</v>
      </c>
      <c r="G66" s="77">
        <f>ROUND((($B$19/50)^G$10)*G$9*$A$66/1000,0)</f>
        <v>1516</v>
      </c>
    </row>
    <row r="67" spans="1:7" x14ac:dyDescent="0.25">
      <c r="A67" s="151">
        <v>2140</v>
      </c>
      <c r="B67" s="206"/>
      <c r="C67" s="242"/>
      <c r="D67" s="74"/>
      <c r="E67" s="75">
        <f>ROUND((($B$19/50)^E$10)*E$9*$A$67/1000,0)</f>
        <v>1004</v>
      </c>
      <c r="F67" s="76"/>
      <c r="G67" s="77">
        <f>ROUND((($B$19/50)^G$10)*G$9*$A$67/1000,0)</f>
        <v>1560</v>
      </c>
    </row>
    <row r="68" spans="1:7" x14ac:dyDescent="0.25">
      <c r="A68" s="151">
        <v>2160</v>
      </c>
      <c r="B68" s="206"/>
      <c r="C68" s="242"/>
      <c r="D68" s="78">
        <f>ROUND((($B$19/50)^D$10)*D$9*$A$68/1000,0)</f>
        <v>1285</v>
      </c>
      <c r="E68" s="76"/>
      <c r="F68" s="75">
        <f>ROUND((($B$19/50)^F$10)*F$9*$A$68/1000,0)</f>
        <v>2074</v>
      </c>
      <c r="G68" s="79"/>
    </row>
    <row r="69" spans="1:7" x14ac:dyDescent="0.25">
      <c r="A69" s="151">
        <v>2240</v>
      </c>
      <c r="B69" s="206"/>
      <c r="C69" s="242"/>
      <c r="D69" s="78">
        <f>ROUND((($B$19/50)^D$10)*D$9*$A$69/1000,0)</f>
        <v>1333</v>
      </c>
      <c r="E69" s="76"/>
      <c r="F69" s="75">
        <f>ROUND((($B$19/50)^F$10)*F$9*$A$69/1000,0)</f>
        <v>2150</v>
      </c>
      <c r="G69" s="79"/>
    </row>
    <row r="70" spans="1:7" x14ac:dyDescent="0.25">
      <c r="A70" s="151">
        <v>2260</v>
      </c>
      <c r="B70" s="206"/>
      <c r="C70" s="242"/>
      <c r="D70" s="74"/>
      <c r="E70" s="75">
        <f>ROUND((($B$19/50)^E$10)*E$9*$A$70/1000,0)</f>
        <v>1060</v>
      </c>
      <c r="F70" s="76"/>
      <c r="G70" s="77">
        <f>ROUND((($B$19/50)^G$10)*G$9*$A$70/1000,0)</f>
        <v>1648</v>
      </c>
    </row>
    <row r="71" spans="1:7" x14ac:dyDescent="0.25">
      <c r="A71" s="151">
        <v>2320</v>
      </c>
      <c r="B71" s="206"/>
      <c r="C71" s="242"/>
      <c r="D71" s="78">
        <f>ROUND((($B$19/50)^D$10)*D$9*$A$71/1000,0)</f>
        <v>1380</v>
      </c>
      <c r="E71" s="75">
        <f>ROUND((($B$19/50)^E$10)*E$9*$A$71/1000,0)</f>
        <v>1088</v>
      </c>
      <c r="F71" s="75">
        <f>ROUND((($B$19/50)^F$10)*F$9*$A$71/1000,0)</f>
        <v>2227</v>
      </c>
      <c r="G71" s="77">
        <f>ROUND((($B$19/50)^G$10)*G$9*$A$71/1000,0)</f>
        <v>1691</v>
      </c>
    </row>
    <row r="72" spans="1:7" x14ac:dyDescent="0.25">
      <c r="A72" s="151">
        <v>2380</v>
      </c>
      <c r="B72" s="206"/>
      <c r="C72" s="242"/>
      <c r="D72" s="74"/>
      <c r="E72" s="75">
        <f>ROUND((($B$19/50)^E$10)*E$9*$A$72/1000,0)</f>
        <v>1116</v>
      </c>
      <c r="F72" s="76"/>
      <c r="G72" s="77">
        <f>ROUND((($B$19/50)^G$10)*G$9*$A$72/1000,0)</f>
        <v>1735</v>
      </c>
    </row>
    <row r="73" spans="1:7" x14ac:dyDescent="0.25">
      <c r="A73" s="151">
        <v>2400</v>
      </c>
      <c r="B73" s="206"/>
      <c r="C73" s="242"/>
      <c r="D73" s="80">
        <f>ROUND((($B$19/50)^D$10)*D$9*$A$73/1000,0)</f>
        <v>1428</v>
      </c>
      <c r="E73" s="76"/>
      <c r="F73" s="75">
        <f>ROUND((($B$19/50)^F$10)*F$9*$A$73/1000,0)</f>
        <v>2304</v>
      </c>
      <c r="G73" s="109"/>
    </row>
    <row r="74" spans="1:7" x14ac:dyDescent="0.25">
      <c r="A74" s="151">
        <v>2480</v>
      </c>
      <c r="B74" s="206"/>
      <c r="C74" s="242"/>
      <c r="D74" s="78">
        <f>ROUND((($B$19/50)^D$10)*D$9*$A$74/1000,0)</f>
        <v>1476</v>
      </c>
      <c r="E74" s="76"/>
      <c r="F74" s="75">
        <f>ROUND((($B$19/50)^F$10)*F$9*$A$74/1000,0)</f>
        <v>2381</v>
      </c>
      <c r="G74" s="79"/>
    </row>
    <row r="75" spans="1:7" x14ac:dyDescent="0.25">
      <c r="A75" s="151">
        <v>2500</v>
      </c>
      <c r="B75" s="206"/>
      <c r="C75" s="242"/>
      <c r="D75" s="74"/>
      <c r="E75" s="75">
        <f>ROUND((($B$19/50)^E$10)*E$9*$A$75/1000,0)</f>
        <v>1173</v>
      </c>
      <c r="F75" s="76"/>
      <c r="G75" s="77">
        <f>ROUND((($B$19/50)^G$10)*G$9*$A$75/1000,0)</f>
        <v>1823</v>
      </c>
    </row>
    <row r="76" spans="1:7" x14ac:dyDescent="0.25">
      <c r="A76" s="151">
        <v>2560</v>
      </c>
      <c r="B76" s="206"/>
      <c r="C76" s="242"/>
      <c r="D76" s="78">
        <f>ROUND((($B$19/50)^D$10)*D$9*$A$76/1000,0)</f>
        <v>1523</v>
      </c>
      <c r="E76" s="75">
        <f>ROUND((($B$19/50)^E$10)*E$9*$A$76/1000,0)</f>
        <v>1201</v>
      </c>
      <c r="F76" s="75">
        <f>ROUND((($B$19/50)^F$10)*F$9*$A$76/1000,0)</f>
        <v>2458</v>
      </c>
      <c r="G76" s="77">
        <f>ROUND((($B$19/50)^G$10)*G$9*$A$76/1000,0)</f>
        <v>1866</v>
      </c>
    </row>
    <row r="77" spans="1:7" x14ac:dyDescent="0.25">
      <c r="A77" s="151">
        <v>2620</v>
      </c>
      <c r="B77" s="206"/>
      <c r="C77" s="242"/>
      <c r="D77" s="74"/>
      <c r="E77" s="75">
        <f>ROUND((($B$19/50)^E$10)*E$9*$A$77/1000,0)</f>
        <v>1229</v>
      </c>
      <c r="F77" s="76"/>
      <c r="G77" s="77">
        <f>ROUND((($B$19/50)^G$10)*G$9*$A$77/1000,0)</f>
        <v>1910</v>
      </c>
    </row>
    <row r="78" spans="1:7" x14ac:dyDescent="0.25">
      <c r="A78" s="151">
        <v>2640</v>
      </c>
      <c r="B78" s="206"/>
      <c r="C78" s="242"/>
      <c r="D78" s="78">
        <f>ROUND((($B$19/50)^D$10)*D$9*$A$78/1000,0)</f>
        <v>1571</v>
      </c>
      <c r="E78" s="76"/>
      <c r="F78" s="75">
        <f>ROUND((($B$19/50)^F$10)*F$9*$A$78/1000,0)</f>
        <v>2534</v>
      </c>
      <c r="G78" s="79"/>
    </row>
    <row r="79" spans="1:7" x14ac:dyDescent="0.25">
      <c r="A79" s="151">
        <v>2720</v>
      </c>
      <c r="B79" s="206"/>
      <c r="C79" s="242"/>
      <c r="D79" s="78">
        <f>ROUND((($B$19/50)^D$10)*D$9*$A$79/1000,0)</f>
        <v>1618</v>
      </c>
      <c r="E79" s="76"/>
      <c r="F79" s="75">
        <f>ROUND((($B$19/50)^F$10)*F$9*$A$79/1000,0)</f>
        <v>2611</v>
      </c>
      <c r="G79" s="79"/>
    </row>
    <row r="80" spans="1:7" x14ac:dyDescent="0.25">
      <c r="A80" s="151">
        <v>2740</v>
      </c>
      <c r="B80" s="206"/>
      <c r="C80" s="242"/>
      <c r="D80" s="74"/>
      <c r="E80" s="75">
        <f>ROUND((($B$19/50)^E$10)*E$9*$A$80/1000,0)</f>
        <v>1285</v>
      </c>
      <c r="F80" s="76"/>
      <c r="G80" s="77">
        <f>ROUND((($B$19/50)^G$10)*G$9*$A$80/1000,0)</f>
        <v>1997</v>
      </c>
    </row>
    <row r="81" spans="1:7" x14ac:dyDescent="0.25">
      <c r="A81" s="151">
        <v>2800</v>
      </c>
      <c r="B81" s="206"/>
      <c r="C81" s="242"/>
      <c r="D81" s="78">
        <f>ROUND((($B$19/50)^D$10)*D$9*$A$81/1000,0)</f>
        <v>1666</v>
      </c>
      <c r="E81" s="75">
        <f>ROUND((($B$19/50)^E$10)*E$9*$A$81/1000,0)</f>
        <v>1313</v>
      </c>
      <c r="F81" s="75">
        <f>ROUND((($B$19/50)^F$10)*F$9*$A$81/1000,0)</f>
        <v>2688</v>
      </c>
      <c r="G81" s="77">
        <f>ROUND((($B$19/50)^G$10)*G$9*$A$81/1000,0)</f>
        <v>2041</v>
      </c>
    </row>
    <row r="82" spans="1:7" x14ac:dyDescent="0.25">
      <c r="A82" s="151">
        <v>2860</v>
      </c>
      <c r="B82" s="206"/>
      <c r="C82" s="242"/>
      <c r="D82" s="82"/>
      <c r="E82" s="83">
        <f>ROUND((($B$19/50)^E$10)*E$9*$A$82/1000,0)</f>
        <v>1341</v>
      </c>
      <c r="F82" s="84"/>
      <c r="G82" s="85">
        <f>ROUND((($B$19/50)^G$10)*G$9*$A$82/1000,0)</f>
        <v>2085</v>
      </c>
    </row>
    <row r="83" spans="1:7" x14ac:dyDescent="0.25">
      <c r="A83" s="151">
        <v>2880</v>
      </c>
      <c r="B83" s="206"/>
      <c r="C83" s="242"/>
      <c r="D83" s="78">
        <f>ROUND((($B$19/50)^D$10)*D$9*$A$83/1000,0)</f>
        <v>1714</v>
      </c>
      <c r="E83" s="76"/>
      <c r="F83" s="75">
        <f>ROUND((($B$19/50)^F$10)*F$9*$A$83/1000,0)</f>
        <v>2765</v>
      </c>
      <c r="G83" s="79"/>
    </row>
    <row r="84" spans="1:7" x14ac:dyDescent="0.25">
      <c r="A84" s="151">
        <v>2960</v>
      </c>
      <c r="B84" s="206"/>
      <c r="C84" s="242"/>
      <c r="D84" s="78">
        <f>ROUND((($B$19/50)^D$10)*D$9*$A$84/1000,0)</f>
        <v>1761</v>
      </c>
      <c r="E84" s="76"/>
      <c r="F84" s="75">
        <f>ROUND((($B$19/50)^F$10)*F$9*$A$84/1000,0)</f>
        <v>2842</v>
      </c>
      <c r="G84" s="79"/>
    </row>
    <row r="85" spans="1:7" ht="15.75" thickBot="1" x14ac:dyDescent="0.3">
      <c r="A85" s="152">
        <v>2980</v>
      </c>
      <c r="B85" s="234"/>
      <c r="C85" s="235"/>
      <c r="D85" s="133"/>
      <c r="E85" s="87">
        <f>ROUND((($B$19/50)^E$10)*E$9*$A$85/1000,0)</f>
        <v>1398</v>
      </c>
      <c r="F85" s="86"/>
      <c r="G85" s="134">
        <f>ROUND((($B$19/50)^G$10)*G$9*$A$85/1000,0)</f>
        <v>2172</v>
      </c>
    </row>
    <row r="88" spans="1:7" ht="15.75" thickBot="1" x14ac:dyDescent="0.3">
      <c r="A88" s="49" t="s">
        <v>23</v>
      </c>
    </row>
    <row r="89" spans="1:7" x14ac:dyDescent="0.25">
      <c r="A89" s="88" t="s">
        <v>30</v>
      </c>
      <c r="B89" s="236"/>
      <c r="C89" s="237"/>
      <c r="D89" s="232" t="s">
        <v>16</v>
      </c>
      <c r="E89" s="238"/>
      <c r="F89" s="238" t="s">
        <v>17</v>
      </c>
      <c r="G89" s="233"/>
    </row>
    <row r="90" spans="1:7" x14ac:dyDescent="0.25">
      <c r="A90" s="89" t="s">
        <v>3</v>
      </c>
      <c r="B90" s="239"/>
      <c r="C90" s="240"/>
      <c r="D90" s="224">
        <v>300</v>
      </c>
      <c r="E90" s="241"/>
      <c r="F90" s="241"/>
      <c r="G90" s="225"/>
    </row>
    <row r="91" spans="1:7" ht="15.75" thickBot="1" x14ac:dyDescent="0.3">
      <c r="A91" s="90" t="s">
        <v>2</v>
      </c>
      <c r="B91" s="230"/>
      <c r="C91" s="231"/>
      <c r="D91" s="91">
        <v>40</v>
      </c>
      <c r="E91" s="92">
        <v>60</v>
      </c>
      <c r="F91" s="92">
        <v>40</v>
      </c>
      <c r="G91" s="93">
        <v>60</v>
      </c>
    </row>
    <row r="92" spans="1:7" ht="15.75" thickBot="1" x14ac:dyDescent="0.3">
      <c r="A92" s="143" t="s">
        <v>31</v>
      </c>
      <c r="B92" s="144"/>
      <c r="C92" s="145"/>
      <c r="D92" s="94"/>
      <c r="E92" s="95"/>
      <c r="F92" s="95"/>
      <c r="G92" s="96"/>
    </row>
    <row r="93" spans="1:7" x14ac:dyDescent="0.25">
      <c r="A93" s="146">
        <v>400</v>
      </c>
      <c r="B93" s="232"/>
      <c r="C93" s="233"/>
      <c r="D93" s="130">
        <f>ROUND(D$9*$A$93/1000*($F$19/$D$19)^D$10,0)</f>
        <v>238</v>
      </c>
      <c r="E93" s="131">
        <f>ROUND(E$9*$A$93/1000*($F$19/$D$19)^E$10,0)</f>
        <v>188</v>
      </c>
      <c r="F93" s="131">
        <f>ROUND(F$9*$A$93/1000*($F$19/$D$19)^F$10,0)</f>
        <v>384</v>
      </c>
      <c r="G93" s="132">
        <f>ROUND(G$9*$A$93/1000*($F$19/$D$19)^G$10,0)</f>
        <v>292</v>
      </c>
    </row>
    <row r="94" spans="1:7" x14ac:dyDescent="0.25">
      <c r="A94" s="147">
        <v>460</v>
      </c>
      <c r="B94" s="224"/>
      <c r="C94" s="225"/>
      <c r="D94" s="74"/>
      <c r="E94" s="75">
        <f>ROUND(E$9*$A$94/1000*($F$19/$D$19)^E$10,0)</f>
        <v>216</v>
      </c>
      <c r="F94" s="76"/>
      <c r="G94" s="77">
        <f>ROUND(G$9*$A$94/1000*($F$19/$D$19)^G$10,0)</f>
        <v>335</v>
      </c>
    </row>
    <row r="95" spans="1:7" x14ac:dyDescent="0.25">
      <c r="A95" s="147">
        <v>480</v>
      </c>
      <c r="B95" s="224"/>
      <c r="C95" s="225"/>
      <c r="D95" s="78">
        <f>ROUND(D$9*$A$95/1000*($F$19/$D$19)^D$10,0)</f>
        <v>286</v>
      </c>
      <c r="E95" s="76"/>
      <c r="F95" s="75">
        <f>ROUND(F$9*$A$95/1000*($F$19/$D$19)^F$10,0)</f>
        <v>461</v>
      </c>
      <c r="G95" s="79"/>
    </row>
    <row r="96" spans="1:7" x14ac:dyDescent="0.25">
      <c r="A96" s="147">
        <v>560</v>
      </c>
      <c r="B96" s="224"/>
      <c r="C96" s="225"/>
      <c r="D96" s="78">
        <f>ROUND(D$9*$A$96/1000*($F$19/$D$19)^D$10,0)</f>
        <v>333</v>
      </c>
      <c r="E96" s="76"/>
      <c r="F96" s="75">
        <f>ROUND(F$9*$A$96/1000*($F$19/$D$19)^F$10,0)</f>
        <v>538</v>
      </c>
      <c r="G96" s="79"/>
    </row>
    <row r="97" spans="1:7" x14ac:dyDescent="0.25">
      <c r="A97" s="147">
        <v>580</v>
      </c>
      <c r="B97" s="224"/>
      <c r="C97" s="225"/>
      <c r="D97" s="74"/>
      <c r="E97" s="75">
        <f>ROUND(E$9*$A$97/1000*($F$19/$D$19)^E$10,0)</f>
        <v>272</v>
      </c>
      <c r="F97" s="76"/>
      <c r="G97" s="77">
        <f>ROUND(G$9*$A$97/1000*($F$19/$D$19)^G$10,0)</f>
        <v>423</v>
      </c>
    </row>
    <row r="98" spans="1:7" x14ac:dyDescent="0.25">
      <c r="A98" s="147">
        <v>640</v>
      </c>
      <c r="B98" s="224"/>
      <c r="C98" s="225"/>
      <c r="D98" s="78">
        <f>ROUND(D$9*$A$98/1000*($F$19/$D$19)^D$10,0)</f>
        <v>381</v>
      </c>
      <c r="E98" s="75">
        <f>ROUND(E$9*$A$98/1000*($F$19/$D$19)^E$10,0)</f>
        <v>300</v>
      </c>
      <c r="F98" s="75">
        <f>ROUND(F$9*$A$98/1000*($F$19/$D$19)^F$10,0)</f>
        <v>614</v>
      </c>
      <c r="G98" s="77">
        <f>ROUND(G$9*$A$98/1000*($F$19/$D$19)^G$10,0)</f>
        <v>467</v>
      </c>
    </row>
    <row r="99" spans="1:7" x14ac:dyDescent="0.25">
      <c r="A99" s="147">
        <v>700</v>
      </c>
      <c r="B99" s="224"/>
      <c r="C99" s="225"/>
      <c r="D99" s="74"/>
      <c r="E99" s="75">
        <f>ROUND(E$9*$A$99/1000*($F$19/$D$19)^E$10,0)</f>
        <v>328</v>
      </c>
      <c r="F99" s="76"/>
      <c r="G99" s="77">
        <f>ROUND(G$9*$A$99/1000*($F$19/$D$19)^G$10,0)</f>
        <v>510</v>
      </c>
    </row>
    <row r="100" spans="1:7" x14ac:dyDescent="0.25">
      <c r="A100" s="147">
        <v>720</v>
      </c>
      <c r="B100" s="224"/>
      <c r="C100" s="225"/>
      <c r="D100" s="78">
        <f>ROUND(D$9*$A$100/1000*($F$19/$D$19)^D$10,0)</f>
        <v>428</v>
      </c>
      <c r="E100" s="76"/>
      <c r="F100" s="75">
        <f>ROUND(F$9*$A$100/1000*($F$19/$D$19)^F$10,0)</f>
        <v>691</v>
      </c>
      <c r="G100" s="79"/>
    </row>
    <row r="101" spans="1:7" x14ac:dyDescent="0.25">
      <c r="A101" s="147">
        <v>800</v>
      </c>
      <c r="B101" s="224"/>
      <c r="C101" s="225"/>
      <c r="D101" s="78">
        <f>ROUND(D$9*$A$101/1000*($F$19/$D$19)^D$10,0)</f>
        <v>476</v>
      </c>
      <c r="E101" s="76"/>
      <c r="F101" s="75">
        <f>ROUND(F$9*$A$101/1000*($F$19/$D$19)^F$10,0)</f>
        <v>768</v>
      </c>
      <c r="G101" s="79"/>
    </row>
    <row r="102" spans="1:7" x14ac:dyDescent="0.25">
      <c r="A102" s="147">
        <v>820</v>
      </c>
      <c r="B102" s="224"/>
      <c r="C102" s="225"/>
      <c r="D102" s="74"/>
      <c r="E102" s="75">
        <f>ROUND(E$9*$A$102/1000*($F$19/$D$19)^E$10,0)</f>
        <v>385</v>
      </c>
      <c r="F102" s="76"/>
      <c r="G102" s="77">
        <f>ROUND(G$9*$A$102/1000*($F$19/$D$19)^G$10,0)</f>
        <v>598</v>
      </c>
    </row>
    <row r="103" spans="1:7" x14ac:dyDescent="0.25">
      <c r="A103" s="147">
        <v>880</v>
      </c>
      <c r="B103" s="224"/>
      <c r="C103" s="225"/>
      <c r="D103" s="78">
        <f>ROUND(D$9*$A$103/1000*($F$19/$D$19)^D$10,0)</f>
        <v>524</v>
      </c>
      <c r="E103" s="75">
        <f>ROUND(E$9*$A$103/1000*($F$19/$D$19)^E$10,0)</f>
        <v>413</v>
      </c>
      <c r="F103" s="75">
        <f>ROUND(F$9*$A$103/1000*($F$19/$D$19)^F$10,0)</f>
        <v>845</v>
      </c>
      <c r="G103" s="77">
        <f>ROUND(G$9*$A$103/1000*($F$19/$D$19)^G$10,0)</f>
        <v>642</v>
      </c>
    </row>
    <row r="104" spans="1:7" x14ac:dyDescent="0.25">
      <c r="A104" s="147">
        <v>920</v>
      </c>
      <c r="B104" s="224"/>
      <c r="C104" s="225"/>
      <c r="D104" s="78">
        <f>ROUND(D$9*$A$104/1000*($F$19/$D$19)^D$10,0)</f>
        <v>547</v>
      </c>
      <c r="E104" s="76"/>
      <c r="F104" s="75">
        <f>ROUND(F$9*$A$104/1000*($F$19/$D$19)^F$10,0)</f>
        <v>883</v>
      </c>
      <c r="G104" s="79"/>
    </row>
    <row r="105" spans="1:7" x14ac:dyDescent="0.25">
      <c r="A105" s="147">
        <v>960</v>
      </c>
      <c r="B105" s="224"/>
      <c r="C105" s="225"/>
      <c r="D105" s="78">
        <f>ROUND(D$9*$A$105/1000*($F$19/$D$19)^D$10,0)</f>
        <v>571</v>
      </c>
      <c r="E105" s="76"/>
      <c r="F105" s="75">
        <f>ROUND(F$9*$A$105/1000*($F$19/$D$19)^F$10,0)</f>
        <v>922</v>
      </c>
      <c r="G105" s="79"/>
    </row>
    <row r="106" spans="1:7" x14ac:dyDescent="0.25">
      <c r="A106" s="147">
        <v>1040</v>
      </c>
      <c r="B106" s="224"/>
      <c r="C106" s="225"/>
      <c r="D106" s="78">
        <f>ROUND(D$9*$A$106/1000*($F$19/$D$19)^D$10,0)</f>
        <v>619</v>
      </c>
      <c r="E106" s="76"/>
      <c r="F106" s="75">
        <f>ROUND(F$9*$A$106/1000*($F$19/$D$19)^F$10,0)</f>
        <v>998</v>
      </c>
      <c r="G106" s="79"/>
    </row>
    <row r="107" spans="1:7" x14ac:dyDescent="0.25">
      <c r="A107" s="147">
        <v>1060</v>
      </c>
      <c r="B107" s="224"/>
      <c r="C107" s="225"/>
      <c r="D107" s="74"/>
      <c r="E107" s="75">
        <f>ROUND(E$9*$A$107/1000*($F$19/$D$19)^E$10,0)</f>
        <v>497</v>
      </c>
      <c r="F107" s="76"/>
      <c r="G107" s="77">
        <f>ROUND(G$9*$A$107/1000*($F$19/$D$19)^G$10,0)</f>
        <v>773</v>
      </c>
    </row>
    <row r="108" spans="1:7" x14ac:dyDescent="0.25">
      <c r="A108" s="147">
        <v>1120</v>
      </c>
      <c r="B108" s="224"/>
      <c r="C108" s="225"/>
      <c r="D108" s="78">
        <f>ROUND(D$9*$A$108/1000*($F$19/$D$19)^D$10,0)</f>
        <v>666</v>
      </c>
      <c r="E108" s="75">
        <f>ROUND(E$9*$A$108/1000*($F$19/$D$19)^E$10,0)</f>
        <v>525</v>
      </c>
      <c r="F108" s="75">
        <f>ROUND(F$9*$A$108/1000*($F$19/$D$19)^F$10,0)</f>
        <v>1075</v>
      </c>
      <c r="G108" s="77">
        <f>ROUND(G$9*$A$108/1000*($F$19/$D$19)^G$10,0)</f>
        <v>816</v>
      </c>
    </row>
    <row r="109" spans="1:7" x14ac:dyDescent="0.25">
      <c r="A109" s="147">
        <v>1160</v>
      </c>
      <c r="B109" s="224"/>
      <c r="C109" s="225"/>
      <c r="D109" s="78">
        <f>ROUND(D$9*$A$109/1000*($F$19/$D$19)^D$10,0)</f>
        <v>690</v>
      </c>
      <c r="E109" s="76"/>
      <c r="F109" s="75">
        <f>ROUND(F$9*$A$109/1000*($F$19/$D$19)^F$10,0)</f>
        <v>1114</v>
      </c>
      <c r="G109" s="79"/>
    </row>
    <row r="110" spans="1:7" x14ac:dyDescent="0.25">
      <c r="A110" s="148">
        <v>1200</v>
      </c>
      <c r="B110" s="224"/>
      <c r="C110" s="225"/>
      <c r="D110" s="78">
        <f>ROUND(D$9*$A$110/1000*($F$19/$D$19)^D$10,0)</f>
        <v>714</v>
      </c>
      <c r="E110" s="76"/>
      <c r="F110" s="75">
        <f>ROUND(F$9*$A$110/1000*($F$19/$D$19)^F$10,0)</f>
        <v>1152</v>
      </c>
      <c r="G110" s="79"/>
    </row>
    <row r="111" spans="1:7" x14ac:dyDescent="0.25">
      <c r="A111" s="148">
        <v>1280</v>
      </c>
      <c r="B111" s="224"/>
      <c r="C111" s="225"/>
      <c r="D111" s="78">
        <f>ROUND(D$9*$A$111/1000*($F$19/$D$19)^D$10,0)</f>
        <v>762</v>
      </c>
      <c r="E111" s="76"/>
      <c r="F111" s="75">
        <f>ROUND(F$9*$A$111/1000*($F$19/$D$19)^F$10,0)</f>
        <v>1229</v>
      </c>
      <c r="G111" s="79"/>
    </row>
    <row r="112" spans="1:7" x14ac:dyDescent="0.25">
      <c r="A112" s="148">
        <v>1300</v>
      </c>
      <c r="B112" s="224"/>
      <c r="C112" s="225"/>
      <c r="D112" s="74"/>
      <c r="E112" s="75">
        <f>ROUND(E$9*$A$112/1000*($F$19/$D$19)^E$10,0)</f>
        <v>610</v>
      </c>
      <c r="F112" s="76"/>
      <c r="G112" s="77">
        <f>ROUND(G$9*$A$112/1000*($F$19/$D$19)^G$10,0)</f>
        <v>948</v>
      </c>
    </row>
    <row r="113" spans="1:7" x14ac:dyDescent="0.25">
      <c r="A113" s="148">
        <v>1360</v>
      </c>
      <c r="B113" s="224"/>
      <c r="C113" s="225"/>
      <c r="D113" s="78">
        <f>ROUND(D$9*$A$113/1000*($F$19/$D$19)^D$10,0)</f>
        <v>809</v>
      </c>
      <c r="E113" s="75">
        <f>ROUND(E$9*$A$113/1000*($F$19/$D$19)^E$10,0)</f>
        <v>638</v>
      </c>
      <c r="F113" s="75">
        <f>ROUND(F$9*$A$113/1000*($F$19/$D$19)^F$10,0)</f>
        <v>1306</v>
      </c>
      <c r="G113" s="77">
        <f>ROUND(G$9*$A$113/1000*($F$19/$D$19)^G$10,0)</f>
        <v>991</v>
      </c>
    </row>
    <row r="114" spans="1:7" x14ac:dyDescent="0.25">
      <c r="A114" s="148">
        <v>1420</v>
      </c>
      <c r="B114" s="224"/>
      <c r="C114" s="225"/>
      <c r="D114" s="74"/>
      <c r="E114" s="75">
        <f>ROUND(E$9*$A$114/1000*($F$19/$D$19)^E$10,0)</f>
        <v>666</v>
      </c>
      <c r="F114" s="76"/>
      <c r="G114" s="77">
        <f>ROUND(G$9*$A$114/1000*($F$19/$D$19)^G$10,0)</f>
        <v>1035</v>
      </c>
    </row>
    <row r="115" spans="1:7" x14ac:dyDescent="0.25">
      <c r="A115" s="148">
        <v>1440</v>
      </c>
      <c r="B115" s="224"/>
      <c r="C115" s="225"/>
      <c r="D115" s="78">
        <f>ROUND(D$9*$A$115/1000*($F$19/$D$19)^D$10,0)</f>
        <v>857</v>
      </c>
      <c r="E115" s="76"/>
      <c r="F115" s="75">
        <f>ROUND(F$9*$A$115/1000*($F$19/$D$19)^F$10,0)</f>
        <v>1382</v>
      </c>
      <c r="G115" s="79"/>
    </row>
    <row r="116" spans="1:7" x14ac:dyDescent="0.25">
      <c r="A116" s="148">
        <v>1520</v>
      </c>
      <c r="B116" s="224"/>
      <c r="C116" s="225"/>
      <c r="D116" s="78">
        <f>ROUND(D$9*$A$116/1000*($F$19/$D$19)^D$10,0)</f>
        <v>904</v>
      </c>
      <c r="E116" s="76"/>
      <c r="F116" s="75">
        <f>ROUND(F$9*$A$116/1000*($F$19/$D$19)^F$10,0)</f>
        <v>1459</v>
      </c>
      <c r="G116" s="79"/>
    </row>
    <row r="117" spans="1:7" x14ac:dyDescent="0.25">
      <c r="A117" s="148">
        <v>1540</v>
      </c>
      <c r="B117" s="224"/>
      <c r="C117" s="225"/>
      <c r="D117" s="74"/>
      <c r="E117" s="75">
        <f>ROUND(E$9*$A$117/1000*($F$19/$D$19)^E$10,0)</f>
        <v>722</v>
      </c>
      <c r="F117" s="76"/>
      <c r="G117" s="77">
        <f>ROUND(G$9*$A$117/1000*($F$19/$D$19)^G$10,0)</f>
        <v>1123</v>
      </c>
    </row>
    <row r="118" spans="1:7" x14ac:dyDescent="0.25">
      <c r="A118" s="148">
        <v>1600</v>
      </c>
      <c r="B118" s="224"/>
      <c r="C118" s="225"/>
      <c r="D118" s="78">
        <f>ROUND(D$9*$A$118/1000*($F$19/$D$19)^D$10,0)</f>
        <v>952</v>
      </c>
      <c r="E118" s="75">
        <f>ROUND(E$9*$A$118/1000*($F$19/$D$19)^E$10,0)</f>
        <v>750</v>
      </c>
      <c r="F118" s="75">
        <f>ROUND(F$9*$A$118/1000*($F$19/$D$19)^F$10,0)</f>
        <v>1536</v>
      </c>
      <c r="G118" s="77">
        <f>ROUND(G$9*$A$118/1000*($F$19/$D$19)^G$10,0)</f>
        <v>1166</v>
      </c>
    </row>
    <row r="119" spans="1:7" x14ac:dyDescent="0.25">
      <c r="A119" s="148">
        <v>1660</v>
      </c>
      <c r="B119" s="224"/>
      <c r="C119" s="225"/>
      <c r="D119" s="74"/>
      <c r="E119" s="75">
        <f>ROUND(E$9*$A$119/1000*($F$19/$D$19)^E$10,0)</f>
        <v>779</v>
      </c>
      <c r="F119" s="76"/>
      <c r="G119" s="77">
        <f>ROUND(G$9*$A$119/1000*($F$19/$D$19)^G$10,0)</f>
        <v>1210</v>
      </c>
    </row>
    <row r="120" spans="1:7" x14ac:dyDescent="0.25">
      <c r="A120" s="148">
        <v>1680</v>
      </c>
      <c r="B120" s="224"/>
      <c r="C120" s="225"/>
      <c r="D120" s="78">
        <f>ROUND(D$9*$A$120/1000*($F$19/$D$19)^D$10,0)</f>
        <v>1000</v>
      </c>
      <c r="E120" s="76"/>
      <c r="F120" s="75">
        <f>ROUND(F$9*$A$120/1000*($F$19/$D$19)^F$10,0)</f>
        <v>1613</v>
      </c>
      <c r="G120" s="79"/>
    </row>
    <row r="121" spans="1:7" x14ac:dyDescent="0.25">
      <c r="A121" s="148">
        <v>1760</v>
      </c>
      <c r="B121" s="224"/>
      <c r="C121" s="225"/>
      <c r="D121" s="78">
        <f>ROUND(D$9*$A$121/1000*($F$19/$D$19)^D$10,0)</f>
        <v>1047</v>
      </c>
      <c r="E121" s="76"/>
      <c r="F121" s="75">
        <f>ROUND(F$9*$A$121/1000*($F$19/$D$19)^F$10,0)</f>
        <v>1690</v>
      </c>
      <c r="G121" s="79"/>
    </row>
    <row r="122" spans="1:7" x14ac:dyDescent="0.25">
      <c r="A122" s="148">
        <v>1780</v>
      </c>
      <c r="B122" s="224"/>
      <c r="C122" s="225"/>
      <c r="D122" s="74"/>
      <c r="E122" s="75">
        <f>ROUND(E$9*$A$122/1000*($F$19/$D$19)^E$10,0)</f>
        <v>835</v>
      </c>
      <c r="F122" s="76"/>
      <c r="G122" s="77">
        <f>ROUND(G$9*$A$122/1000*($F$19/$D$19)^G$10,0)</f>
        <v>1298</v>
      </c>
    </row>
    <row r="123" spans="1:7" x14ac:dyDescent="0.25">
      <c r="A123" s="148">
        <v>1840</v>
      </c>
      <c r="B123" s="224"/>
      <c r="C123" s="225"/>
      <c r="D123" s="78">
        <f>ROUND(D$9*$A$123/1000*($F$19/$D$19)^D$10,0)</f>
        <v>1095</v>
      </c>
      <c r="E123" s="75">
        <f>ROUND(E$9*$A$123/1000*($F$19/$D$19)^E$10,0)</f>
        <v>863</v>
      </c>
      <c r="F123" s="75">
        <f>ROUND(F$9*$A$123/1000*($F$19/$D$19)^F$10,0)</f>
        <v>1766</v>
      </c>
      <c r="G123" s="77">
        <f>ROUND(G$9*$A$123/1000*($F$19/$D$19)^G$10,0)</f>
        <v>1341</v>
      </c>
    </row>
    <row r="124" spans="1:7" x14ac:dyDescent="0.25">
      <c r="A124" s="148">
        <v>1900</v>
      </c>
      <c r="B124" s="224"/>
      <c r="C124" s="225"/>
      <c r="D124" s="74"/>
      <c r="E124" s="75">
        <f>ROUND(E$9*$A$124/1000*($F$19/$D$19)^E$10,0)</f>
        <v>891</v>
      </c>
      <c r="F124" s="76"/>
      <c r="G124" s="77">
        <f>ROUND(G$9*$A$124/1000*($F$19/$D$19)^G$10,0)</f>
        <v>1385</v>
      </c>
    </row>
    <row r="125" spans="1:7" x14ac:dyDescent="0.25">
      <c r="A125" s="148">
        <v>1920</v>
      </c>
      <c r="B125" s="224"/>
      <c r="C125" s="225"/>
      <c r="D125" s="78">
        <f>ROUND(D$9*$A$125/1000*($F$19/$D$19)^D$10,0)</f>
        <v>1142</v>
      </c>
      <c r="E125" s="76"/>
      <c r="F125" s="75">
        <f>ROUND(F$9*$A$125/1000*($F$19/$D$19)^F$10,0)</f>
        <v>1843</v>
      </c>
      <c r="G125" s="79"/>
    </row>
    <row r="126" spans="1:7" x14ac:dyDescent="0.25">
      <c r="A126" s="148">
        <v>2000</v>
      </c>
      <c r="B126" s="224"/>
      <c r="C126" s="225"/>
      <c r="D126" s="78">
        <f>ROUND(D$9*$A$126/1000*($F$19/$D$19)^D$10,0)</f>
        <v>1190</v>
      </c>
      <c r="E126" s="76"/>
      <c r="F126" s="75">
        <f>ROUND(F$9*$A$126/1000*($F$19/$D$19)^F$10,0)</f>
        <v>1920</v>
      </c>
      <c r="G126" s="79"/>
    </row>
    <row r="127" spans="1:7" x14ac:dyDescent="0.25">
      <c r="A127" s="148">
        <v>2020</v>
      </c>
      <c r="B127" s="224"/>
      <c r="C127" s="225"/>
      <c r="D127" s="74"/>
      <c r="E127" s="75">
        <f>ROUND(E$9*$A$127/1000*($F$19/$D$19)^E$10,0)</f>
        <v>947</v>
      </c>
      <c r="F127" s="76"/>
      <c r="G127" s="77">
        <f>ROUND(G$9*$A$127/1000*($F$19/$D$19)^G$10,0)</f>
        <v>1473</v>
      </c>
    </row>
    <row r="128" spans="1:7" x14ac:dyDescent="0.25">
      <c r="A128" s="148">
        <v>2080</v>
      </c>
      <c r="B128" s="224"/>
      <c r="C128" s="225"/>
      <c r="D128" s="78">
        <f>ROUND(D$9*$A$128/1000*($F$19/$D$19)^D$10,0)</f>
        <v>1238</v>
      </c>
      <c r="E128" s="75">
        <f>ROUND(E$9*$A$128/1000*($F$19/$D$19)^E$10,0)</f>
        <v>976</v>
      </c>
      <c r="F128" s="75">
        <f>ROUND(F$9*$A$128/1000*($F$19/$D$19)^F$10,0)</f>
        <v>1997</v>
      </c>
      <c r="G128" s="77">
        <f>ROUND(G$9*$A$128/1000*($F$19/$D$19)^G$10,0)</f>
        <v>1516</v>
      </c>
    </row>
    <row r="129" spans="1:7" x14ac:dyDescent="0.25">
      <c r="A129" s="148">
        <v>2140</v>
      </c>
      <c r="B129" s="224"/>
      <c r="C129" s="225"/>
      <c r="D129" s="74"/>
      <c r="E129" s="75">
        <f>ROUND(E$9*$A$129/1000*($F$19/$D$19)^E$10,0)</f>
        <v>1004</v>
      </c>
      <c r="F129" s="76"/>
      <c r="G129" s="77">
        <f>ROUND(G$9*$A$129/1000*($F$19/$D$19)^G$10,0)</f>
        <v>1560</v>
      </c>
    </row>
    <row r="130" spans="1:7" x14ac:dyDescent="0.25">
      <c r="A130" s="148">
        <v>2160</v>
      </c>
      <c r="B130" s="224"/>
      <c r="C130" s="225"/>
      <c r="D130" s="78">
        <f>ROUND(D$9*$A$130/1000*($F$19/$D$19)^D$10,0)</f>
        <v>1285</v>
      </c>
      <c r="E130" s="76"/>
      <c r="F130" s="75">
        <f>ROUND(F$9*$A$130/1000*($F$19/$D$19)^F$10,0)</f>
        <v>2074</v>
      </c>
      <c r="G130" s="79"/>
    </row>
    <row r="131" spans="1:7" x14ac:dyDescent="0.25">
      <c r="A131" s="148">
        <v>2240</v>
      </c>
      <c r="B131" s="224"/>
      <c r="C131" s="225"/>
      <c r="D131" s="78">
        <f>ROUND(D$9*$A$131/1000*($F$19/$D$19)^D$10,0)</f>
        <v>1333</v>
      </c>
      <c r="E131" s="76"/>
      <c r="F131" s="75">
        <f>ROUND(F$9*$A$131/1000*($F$19/$D$19)^F$10,0)</f>
        <v>2150</v>
      </c>
      <c r="G131" s="79"/>
    </row>
    <row r="132" spans="1:7" x14ac:dyDescent="0.25">
      <c r="A132" s="148">
        <v>2260</v>
      </c>
      <c r="B132" s="224"/>
      <c r="C132" s="225"/>
      <c r="D132" s="74"/>
      <c r="E132" s="75">
        <f>ROUND(E$9*$A$132/1000*($F$19/$D$19)^E$10,0)</f>
        <v>1060</v>
      </c>
      <c r="F132" s="76"/>
      <c r="G132" s="77">
        <f>ROUND(G$9*$A$132/1000*($F$19/$D$19)^G$10,0)</f>
        <v>1648</v>
      </c>
    </row>
    <row r="133" spans="1:7" x14ac:dyDescent="0.25">
      <c r="A133" s="148">
        <v>2320</v>
      </c>
      <c r="B133" s="224"/>
      <c r="C133" s="225"/>
      <c r="D133" s="78">
        <f>ROUND(D$9*$A$133/1000*($F$19/$D$19)^D$10,0)</f>
        <v>1380</v>
      </c>
      <c r="E133" s="75">
        <f>ROUND(E$9*$A$133/1000*($F$19/$D$19)^E$10,0)</f>
        <v>1088</v>
      </c>
      <c r="F133" s="75">
        <f>ROUND(F$9*$A$133/1000*($F$19/$D$19)^F$10,0)</f>
        <v>2227</v>
      </c>
      <c r="G133" s="77">
        <f>ROUND(G$9*$A$133/1000*($F$19/$D$19)^G$10,0)</f>
        <v>1691</v>
      </c>
    </row>
    <row r="134" spans="1:7" x14ac:dyDescent="0.25">
      <c r="A134" s="148">
        <v>2380</v>
      </c>
      <c r="B134" s="224"/>
      <c r="C134" s="225"/>
      <c r="D134" s="74"/>
      <c r="E134" s="75">
        <f>ROUND(E$9*$A$134/1000*($F$19/$D$19)^E$10,0)</f>
        <v>1116</v>
      </c>
      <c r="F134" s="76"/>
      <c r="G134" s="77">
        <f>ROUND(G$9*$A$134/1000*($F$19/$D$19)^G$10,0)</f>
        <v>1735</v>
      </c>
    </row>
    <row r="135" spans="1:7" x14ac:dyDescent="0.25">
      <c r="A135" s="148">
        <v>2400</v>
      </c>
      <c r="B135" s="224"/>
      <c r="C135" s="225"/>
      <c r="D135" s="78">
        <f>ROUND(D$9*$A$135/1000*($F$19/$D$19)^D$10,0)</f>
        <v>1428</v>
      </c>
      <c r="E135" s="76"/>
      <c r="F135" s="75">
        <f>ROUND(F$9*$A$135/1000*($F$19/$D$19)^F$10,0)</f>
        <v>2304</v>
      </c>
      <c r="G135" s="79"/>
    </row>
    <row r="136" spans="1:7" x14ac:dyDescent="0.25">
      <c r="A136" s="148">
        <v>2480</v>
      </c>
      <c r="B136" s="224"/>
      <c r="C136" s="225"/>
      <c r="D136" s="78">
        <f>ROUND(D$9*$A$136/1000*($F$19/$D$19)^D$10,0)</f>
        <v>1476</v>
      </c>
      <c r="E136" s="81"/>
      <c r="F136" s="97">
        <f>ROUND(F$9*$A$136/1000*($F$19/$D$19)^F$10,0)</f>
        <v>2381</v>
      </c>
      <c r="G136" s="109"/>
    </row>
    <row r="137" spans="1:7" x14ac:dyDescent="0.25">
      <c r="A137" s="148">
        <v>2500</v>
      </c>
      <c r="B137" s="224"/>
      <c r="C137" s="225"/>
      <c r="D137" s="74"/>
      <c r="E137" s="97">
        <f>ROUND(E$9*$A$137/1000*($F$19/$D$19)^E$10,0)</f>
        <v>1173</v>
      </c>
      <c r="F137" s="81"/>
      <c r="G137" s="110">
        <f>ROUND(G$9*$A$137/1000*($F$19/$D$19)^G$10,0)</f>
        <v>1823</v>
      </c>
    </row>
    <row r="138" spans="1:7" x14ac:dyDescent="0.25">
      <c r="A138" s="148">
        <v>2560</v>
      </c>
      <c r="B138" s="224"/>
      <c r="C138" s="225"/>
      <c r="D138" s="78">
        <f>ROUND(D$9*$A$138/1000*($F$19/$D$19)^D$10,0)</f>
        <v>1523</v>
      </c>
      <c r="E138" s="97">
        <f>ROUND(E$9*$A$138/1000*($F$19/$D$19)^E$10,0)</f>
        <v>1201</v>
      </c>
      <c r="F138" s="97">
        <f>ROUND(F$9*$A$138/1000*($F$19/$D$19)^F$10,0)</f>
        <v>2458</v>
      </c>
      <c r="G138" s="110">
        <f>ROUND(G$9*$A$138/1000*($F$19/$D$19)^G$10,0)</f>
        <v>1866</v>
      </c>
    </row>
    <row r="139" spans="1:7" x14ac:dyDescent="0.25">
      <c r="A139" s="148">
        <v>2620</v>
      </c>
      <c r="B139" s="224"/>
      <c r="C139" s="225"/>
      <c r="D139" s="74"/>
      <c r="E139" s="97">
        <f>ROUND(E$9*$A$139/1000*($F$19/$D$19)^E$10,0)</f>
        <v>1229</v>
      </c>
      <c r="F139" s="81"/>
      <c r="G139" s="110">
        <f>ROUND(G$9*$A$139/1000*($F$19/$D$19)^G$10,0)</f>
        <v>1910</v>
      </c>
    </row>
    <row r="140" spans="1:7" x14ac:dyDescent="0.25">
      <c r="A140" s="148">
        <v>2640</v>
      </c>
      <c r="B140" s="224"/>
      <c r="C140" s="225"/>
      <c r="D140" s="78">
        <f>ROUND(D$9*$A$140/1000*($F$19/$D$19)^D$10,0)</f>
        <v>1571</v>
      </c>
      <c r="E140" s="81"/>
      <c r="F140" s="97">
        <f>ROUND(F$9*$A$140/1000*($F$19/$D$19)^F$10,0)</f>
        <v>2534</v>
      </c>
      <c r="G140" s="109"/>
    </row>
    <row r="141" spans="1:7" x14ac:dyDescent="0.25">
      <c r="A141" s="148">
        <v>2720</v>
      </c>
      <c r="B141" s="224"/>
      <c r="C141" s="225"/>
      <c r="D141" s="78">
        <f>ROUND(D$9*$A$141/1000*($F$19/$D$19)^D$10,0)</f>
        <v>1618</v>
      </c>
      <c r="E141" s="81"/>
      <c r="F141" s="97">
        <f>ROUND(F$9*$A$141/1000*($F$19/$D$19)^F$10,0)</f>
        <v>2611</v>
      </c>
      <c r="G141" s="109"/>
    </row>
    <row r="142" spans="1:7" x14ac:dyDescent="0.25">
      <c r="A142" s="148">
        <v>2740</v>
      </c>
      <c r="B142" s="224"/>
      <c r="C142" s="225"/>
      <c r="D142" s="74"/>
      <c r="E142" s="97">
        <f>ROUND(E$9*$A$142/1000*($F$19/$D$19)^E$10,0)</f>
        <v>1285</v>
      </c>
      <c r="F142" s="81"/>
      <c r="G142" s="110">
        <f>ROUND(G$9*$A$142/1000*($F$19/$D$19)^G$10,0)</f>
        <v>1997</v>
      </c>
    </row>
    <row r="143" spans="1:7" x14ac:dyDescent="0.25">
      <c r="A143" s="148">
        <v>2800</v>
      </c>
      <c r="B143" s="224"/>
      <c r="C143" s="225"/>
      <c r="D143" s="78">
        <f>ROUND(D$9*$A$143/1000*($F$19/$D$19)^D$10,0)</f>
        <v>1666</v>
      </c>
      <c r="E143" s="97">
        <f>ROUND(E$9*$A$143/1000*($F$19/$D$19)^E$10,0)</f>
        <v>1313</v>
      </c>
      <c r="F143" s="97">
        <f>ROUND(F$9*$A$143/1000*($F$19/$D$19)^F$10,0)</f>
        <v>2688</v>
      </c>
      <c r="G143" s="110">
        <f>ROUND(G$9*$A$143/1000*($F$19/$D$19)^G$10,0)</f>
        <v>2041</v>
      </c>
    </row>
    <row r="144" spans="1:7" x14ac:dyDescent="0.25">
      <c r="A144" s="148">
        <v>2860</v>
      </c>
      <c r="B144" s="224"/>
      <c r="C144" s="225"/>
      <c r="D144" s="74"/>
      <c r="E144" s="97">
        <f>ROUND(E$9*$A$144/1000*($F$19/$D$19)^E$10,0)</f>
        <v>1341</v>
      </c>
      <c r="F144" s="81"/>
      <c r="G144" s="110">
        <f>ROUND(G$9*$A$144/1000*($F$19/$D$19)^G$10,0)</f>
        <v>2085</v>
      </c>
    </row>
    <row r="145" spans="1:7" x14ac:dyDescent="0.25">
      <c r="A145" s="148">
        <v>2880</v>
      </c>
      <c r="B145" s="224"/>
      <c r="C145" s="225"/>
      <c r="D145" s="78">
        <f>ROUND(D$9*$A$145/1000*($F$19/$D$19)^D$10,0)</f>
        <v>1714</v>
      </c>
      <c r="E145" s="81"/>
      <c r="F145" s="97">
        <f>ROUND(F$9*$A$145/1000*($F$19/$D$19)^F$10,0)</f>
        <v>2765</v>
      </c>
      <c r="G145" s="109"/>
    </row>
    <row r="146" spans="1:7" x14ac:dyDescent="0.25">
      <c r="A146" s="148">
        <v>2960</v>
      </c>
      <c r="B146" s="224"/>
      <c r="C146" s="225"/>
      <c r="D146" s="78">
        <f>ROUND(D$9*$A$146/1000*($F$19/$D$19)^D$10,0)</f>
        <v>1761</v>
      </c>
      <c r="E146" s="81"/>
      <c r="F146" s="97">
        <f>ROUND(F$9*$A$146/1000*($F$19/$D$19)^F$10,0)</f>
        <v>2842</v>
      </c>
      <c r="G146" s="109"/>
    </row>
    <row r="147" spans="1:7" ht="15.75" thickBot="1" x14ac:dyDescent="0.3">
      <c r="A147" s="149">
        <v>2980</v>
      </c>
      <c r="B147" s="226"/>
      <c r="C147" s="227"/>
      <c r="D147" s="133"/>
      <c r="E147" s="99">
        <f>ROUND(E$9*$A$147/1000*($F$19/$D$19)^E$10,0)</f>
        <v>1398</v>
      </c>
      <c r="F147" s="98"/>
      <c r="G147" s="142">
        <f>ROUND(G$9*$A$147/1000*($F$19/$D$19)^G$10,0)</f>
        <v>2172</v>
      </c>
    </row>
    <row r="150" spans="1:7" ht="15.75" thickBot="1" x14ac:dyDescent="0.3">
      <c r="A150" s="49" t="s">
        <v>24</v>
      </c>
    </row>
    <row r="151" spans="1:7" x14ac:dyDescent="0.25">
      <c r="A151" s="100" t="s">
        <v>30</v>
      </c>
      <c r="B151" s="228"/>
      <c r="C151" s="229"/>
      <c r="D151" s="216" t="s">
        <v>16</v>
      </c>
      <c r="E151" s="218"/>
      <c r="F151" s="218" t="s">
        <v>17</v>
      </c>
      <c r="G151" s="217"/>
    </row>
    <row r="152" spans="1:7" x14ac:dyDescent="0.25">
      <c r="A152" s="101" t="s">
        <v>3</v>
      </c>
      <c r="B152" s="219"/>
      <c r="C152" s="220"/>
      <c r="D152" s="212">
        <v>300</v>
      </c>
      <c r="E152" s="221"/>
      <c r="F152" s="221"/>
      <c r="G152" s="213"/>
    </row>
    <row r="153" spans="1:7" ht="15.75" thickBot="1" x14ac:dyDescent="0.3">
      <c r="A153" s="102" t="s">
        <v>2</v>
      </c>
      <c r="B153" s="222"/>
      <c r="C153" s="223"/>
      <c r="D153" s="103">
        <v>40</v>
      </c>
      <c r="E153" s="104">
        <v>60</v>
      </c>
      <c r="F153" s="104">
        <v>40</v>
      </c>
      <c r="G153" s="105">
        <v>60</v>
      </c>
    </row>
    <row r="154" spans="1:7" ht="15.75" thickBot="1" x14ac:dyDescent="0.3">
      <c r="A154" s="135" t="s">
        <v>31</v>
      </c>
      <c r="B154" s="136"/>
      <c r="C154" s="137"/>
      <c r="D154" s="106"/>
      <c r="E154" s="107"/>
      <c r="F154" s="107"/>
      <c r="G154" s="108"/>
    </row>
    <row r="155" spans="1:7" x14ac:dyDescent="0.25">
      <c r="A155" s="138">
        <v>400</v>
      </c>
      <c r="B155" s="216"/>
      <c r="C155" s="217"/>
      <c r="D155" s="130">
        <f>D31*$G$16</f>
        <v>812.05599999999993</v>
      </c>
      <c r="E155" s="131">
        <f>E31*$G$16</f>
        <v>641.45600000000002</v>
      </c>
      <c r="F155" s="131">
        <f>F31*$G$16</f>
        <v>1310.2080000000001</v>
      </c>
      <c r="G155" s="132">
        <f>G31*$G$16</f>
        <v>996.30399999999997</v>
      </c>
    </row>
    <row r="156" spans="1:7" x14ac:dyDescent="0.25">
      <c r="A156" s="139">
        <v>460</v>
      </c>
      <c r="B156" s="212"/>
      <c r="C156" s="213"/>
      <c r="D156" s="74"/>
      <c r="E156" s="75">
        <f>E32*$G$16</f>
        <v>736.99199999999996</v>
      </c>
      <c r="F156" s="76"/>
      <c r="G156" s="77">
        <f>G32*$G$16</f>
        <v>1143.02</v>
      </c>
    </row>
    <row r="157" spans="1:7" x14ac:dyDescent="0.25">
      <c r="A157" s="139">
        <v>480</v>
      </c>
      <c r="B157" s="212"/>
      <c r="C157" s="213"/>
      <c r="D157" s="78">
        <f>D33*$G$16</f>
        <v>975.83199999999999</v>
      </c>
      <c r="E157" s="76"/>
      <c r="F157" s="75">
        <f>F33*$G$16</f>
        <v>1572.932</v>
      </c>
      <c r="G157" s="79"/>
    </row>
    <row r="158" spans="1:7" x14ac:dyDescent="0.25">
      <c r="A158" s="139">
        <v>560</v>
      </c>
      <c r="B158" s="212"/>
      <c r="C158" s="213"/>
      <c r="D158" s="78">
        <f>D34*$G$16</f>
        <v>1136.1959999999999</v>
      </c>
      <c r="E158" s="76"/>
      <c r="F158" s="75">
        <f>F34*$G$16</f>
        <v>1835.6559999999999</v>
      </c>
      <c r="G158" s="79"/>
    </row>
    <row r="159" spans="1:7" x14ac:dyDescent="0.25">
      <c r="A159" s="139">
        <v>580</v>
      </c>
      <c r="B159" s="212"/>
      <c r="C159" s="213"/>
      <c r="D159" s="74"/>
      <c r="E159" s="75">
        <f>E35*$G$16</f>
        <v>928.06399999999996</v>
      </c>
      <c r="F159" s="76"/>
      <c r="G159" s="77">
        <f>G35*$G$16</f>
        <v>1443.2760000000001</v>
      </c>
    </row>
    <row r="160" spans="1:7" x14ac:dyDescent="0.25">
      <c r="A160" s="139">
        <v>640</v>
      </c>
      <c r="B160" s="212"/>
      <c r="C160" s="213"/>
      <c r="D160" s="78">
        <f>D36*$G$16</f>
        <v>1299.972</v>
      </c>
      <c r="E160" s="75">
        <f>E36*$G$16</f>
        <v>1023.6</v>
      </c>
      <c r="F160" s="75">
        <f>F36*$G$16</f>
        <v>2094.9679999999998</v>
      </c>
      <c r="G160" s="77">
        <f>G36*$G$16</f>
        <v>1593.404</v>
      </c>
    </row>
    <row r="161" spans="1:7" x14ac:dyDescent="0.25">
      <c r="A161" s="139">
        <v>700</v>
      </c>
      <c r="B161" s="212"/>
      <c r="C161" s="213"/>
      <c r="D161" s="74"/>
      <c r="E161" s="75">
        <f>E37*$G$16</f>
        <v>1119.136</v>
      </c>
      <c r="F161" s="76"/>
      <c r="G161" s="77">
        <f>G37*$G$16</f>
        <v>1740.12</v>
      </c>
    </row>
    <row r="162" spans="1:7" x14ac:dyDescent="0.25">
      <c r="A162" s="139">
        <v>720</v>
      </c>
      <c r="B162" s="212"/>
      <c r="C162" s="213"/>
      <c r="D162" s="78">
        <f>D38*$G$16</f>
        <v>1460.336</v>
      </c>
      <c r="E162" s="76"/>
      <c r="F162" s="75">
        <f>F38*$G$16</f>
        <v>2357.692</v>
      </c>
      <c r="G162" s="79"/>
    </row>
    <row r="163" spans="1:7" x14ac:dyDescent="0.25">
      <c r="A163" s="139">
        <v>800</v>
      </c>
      <c r="B163" s="212"/>
      <c r="C163" s="213"/>
      <c r="D163" s="78">
        <f>D39*$G$16</f>
        <v>1624.1119999999999</v>
      </c>
      <c r="E163" s="76"/>
      <c r="F163" s="75">
        <f>F39*$G$16</f>
        <v>2620.4160000000002</v>
      </c>
      <c r="G163" s="79"/>
    </row>
    <row r="164" spans="1:7" x14ac:dyDescent="0.25">
      <c r="A164" s="139">
        <v>820</v>
      </c>
      <c r="B164" s="212"/>
      <c r="C164" s="213"/>
      <c r="D164" s="74"/>
      <c r="E164" s="75">
        <f>E40*$G$16</f>
        <v>1313.62</v>
      </c>
      <c r="F164" s="76"/>
      <c r="G164" s="77">
        <f>G40*$G$16</f>
        <v>2040.376</v>
      </c>
    </row>
    <row r="165" spans="1:7" x14ac:dyDescent="0.25">
      <c r="A165" s="139">
        <v>880</v>
      </c>
      <c r="B165" s="212"/>
      <c r="C165" s="213"/>
      <c r="D165" s="78">
        <f>D41*$G$16</f>
        <v>1787.8879999999999</v>
      </c>
      <c r="E165" s="75">
        <f>E41*$G$16</f>
        <v>1409.1559999999999</v>
      </c>
      <c r="F165" s="75">
        <f>F41*$G$16</f>
        <v>2883.14</v>
      </c>
      <c r="G165" s="77">
        <f>G41*$G$16</f>
        <v>2190.5039999999999</v>
      </c>
    </row>
    <row r="166" spans="1:7" x14ac:dyDescent="0.25">
      <c r="A166" s="139">
        <v>920</v>
      </c>
      <c r="B166" s="212"/>
      <c r="C166" s="213"/>
      <c r="D166" s="78">
        <f>D42*$G$16</f>
        <v>1866.364</v>
      </c>
      <c r="E166" s="76"/>
      <c r="F166" s="75">
        <f>F42*$G$16</f>
        <v>3012.7959999999998</v>
      </c>
      <c r="G166" s="79"/>
    </row>
    <row r="167" spans="1:7" x14ac:dyDescent="0.25">
      <c r="A167" s="139">
        <v>960</v>
      </c>
      <c r="B167" s="212"/>
      <c r="C167" s="213"/>
      <c r="D167" s="78">
        <f>D43*$G$16</f>
        <v>1948.252</v>
      </c>
      <c r="E167" s="76"/>
      <c r="F167" s="75">
        <f>F43*$G$16</f>
        <v>3145.864</v>
      </c>
      <c r="G167" s="79"/>
    </row>
    <row r="168" spans="1:7" x14ac:dyDescent="0.25">
      <c r="A168" s="139">
        <v>1040</v>
      </c>
      <c r="B168" s="212"/>
      <c r="C168" s="213"/>
      <c r="D168" s="78">
        <f>D44*$G$16</f>
        <v>2112.0279999999998</v>
      </c>
      <c r="E168" s="76"/>
      <c r="F168" s="75">
        <f>F44*$G$16</f>
        <v>3405.1759999999999</v>
      </c>
      <c r="G168" s="79"/>
    </row>
    <row r="169" spans="1:7" x14ac:dyDescent="0.25">
      <c r="A169" s="139">
        <v>1060</v>
      </c>
      <c r="B169" s="212"/>
      <c r="C169" s="213"/>
      <c r="D169" s="74"/>
      <c r="E169" s="75">
        <f>E45*$G$16</f>
        <v>1695.7639999999999</v>
      </c>
      <c r="F169" s="76"/>
      <c r="G169" s="77">
        <f>G45*$G$16</f>
        <v>2637.4760000000001</v>
      </c>
    </row>
    <row r="170" spans="1:7" x14ac:dyDescent="0.25">
      <c r="A170" s="139">
        <v>1120</v>
      </c>
      <c r="B170" s="212"/>
      <c r="C170" s="213"/>
      <c r="D170" s="78">
        <f>D46*$G$16</f>
        <v>2272.3919999999998</v>
      </c>
      <c r="E170" s="75">
        <f>E46*$G$16</f>
        <v>1791.3</v>
      </c>
      <c r="F170" s="75">
        <f>F46*$G$16</f>
        <v>3667.9</v>
      </c>
      <c r="G170" s="77">
        <f>G46*$G$16</f>
        <v>2784.192</v>
      </c>
    </row>
    <row r="171" spans="1:7" x14ac:dyDescent="0.25">
      <c r="A171" s="139">
        <v>1160</v>
      </c>
      <c r="B171" s="212"/>
      <c r="C171" s="213"/>
      <c r="D171" s="78">
        <f>D47*$G$16</f>
        <v>2354.2799999999997</v>
      </c>
      <c r="E171" s="76"/>
      <c r="F171" s="75">
        <f>F47*$G$16</f>
        <v>3800.9679999999998</v>
      </c>
      <c r="G171" s="79"/>
    </row>
    <row r="172" spans="1:7" x14ac:dyDescent="0.25">
      <c r="A172" s="140">
        <v>1200</v>
      </c>
      <c r="B172" s="212"/>
      <c r="C172" s="213"/>
      <c r="D172" s="78">
        <f>D48*$G$16</f>
        <v>2436.1680000000001</v>
      </c>
      <c r="E172" s="76"/>
      <c r="F172" s="75">
        <f>F48*$G$16</f>
        <v>3930.6239999999998</v>
      </c>
      <c r="G172" s="79"/>
    </row>
    <row r="173" spans="1:7" x14ac:dyDescent="0.25">
      <c r="A173" s="140">
        <v>1280</v>
      </c>
      <c r="B173" s="212"/>
      <c r="C173" s="213"/>
      <c r="D173" s="78">
        <f>D49*$G$16</f>
        <v>2599.944</v>
      </c>
      <c r="E173" s="76"/>
      <c r="F173" s="75">
        <f>F49*$G$16</f>
        <v>4193.348</v>
      </c>
      <c r="G173" s="79"/>
    </row>
    <row r="174" spans="1:7" x14ac:dyDescent="0.25">
      <c r="A174" s="140">
        <v>1300</v>
      </c>
      <c r="B174" s="212"/>
      <c r="C174" s="213"/>
      <c r="D174" s="74"/>
      <c r="E174" s="75">
        <f>E50*$G$16</f>
        <v>2081.3200000000002</v>
      </c>
      <c r="F174" s="76"/>
      <c r="G174" s="77">
        <f>G50*$G$16</f>
        <v>3234.576</v>
      </c>
    </row>
    <row r="175" spans="1:7" x14ac:dyDescent="0.25">
      <c r="A175" s="140">
        <v>1360</v>
      </c>
      <c r="B175" s="212"/>
      <c r="C175" s="213"/>
      <c r="D175" s="78">
        <f>D51*$G$16</f>
        <v>2760.308</v>
      </c>
      <c r="E175" s="75">
        <f>E51*$G$16</f>
        <v>2176.8559999999998</v>
      </c>
      <c r="F175" s="75">
        <f>F51*$G$16</f>
        <v>4456.0720000000001</v>
      </c>
      <c r="G175" s="77">
        <f>G51*$G$16</f>
        <v>3381.2919999999999</v>
      </c>
    </row>
    <row r="176" spans="1:7" x14ac:dyDescent="0.25">
      <c r="A176" s="140">
        <v>1420</v>
      </c>
      <c r="B176" s="212"/>
      <c r="C176" s="213"/>
      <c r="D176" s="74"/>
      <c r="E176" s="75">
        <f>E52*$G$16</f>
        <v>2272.3919999999998</v>
      </c>
      <c r="F176" s="76"/>
      <c r="G176" s="77">
        <f>G52*$G$16</f>
        <v>3531.42</v>
      </c>
    </row>
    <row r="177" spans="1:7" x14ac:dyDescent="0.25">
      <c r="A177" s="140">
        <v>1440</v>
      </c>
      <c r="B177" s="212"/>
      <c r="C177" s="213"/>
      <c r="D177" s="78">
        <f>D53*$G$16</f>
        <v>2924.0839999999998</v>
      </c>
      <c r="E177" s="76"/>
      <c r="F177" s="75">
        <f>F53*$G$16</f>
        <v>4715.384</v>
      </c>
      <c r="G177" s="79"/>
    </row>
    <row r="178" spans="1:7" x14ac:dyDescent="0.25">
      <c r="A178" s="140">
        <v>1520</v>
      </c>
      <c r="B178" s="212"/>
      <c r="C178" s="213"/>
      <c r="D178" s="78">
        <f>D54*$G$16</f>
        <v>3084.4479999999999</v>
      </c>
      <c r="E178" s="76"/>
      <c r="F178" s="75">
        <f>F54*$G$16</f>
        <v>4978.1080000000002</v>
      </c>
      <c r="G178" s="79"/>
    </row>
    <row r="179" spans="1:7" x14ac:dyDescent="0.25">
      <c r="A179" s="140">
        <v>1540</v>
      </c>
      <c r="B179" s="212"/>
      <c r="C179" s="213"/>
      <c r="D179" s="74"/>
      <c r="E179" s="75">
        <f>E55*$G$16</f>
        <v>2463.4639999999999</v>
      </c>
      <c r="F179" s="76"/>
      <c r="G179" s="77">
        <f>G55*$G$16</f>
        <v>3831.6759999999999</v>
      </c>
    </row>
    <row r="180" spans="1:7" x14ac:dyDescent="0.25">
      <c r="A180" s="140">
        <v>1600</v>
      </c>
      <c r="B180" s="212"/>
      <c r="C180" s="213"/>
      <c r="D180" s="78">
        <f>D56*$G$16</f>
        <v>3248.2239999999997</v>
      </c>
      <c r="E180" s="75">
        <f>E56*$G$16</f>
        <v>2559</v>
      </c>
      <c r="F180" s="75">
        <f>F56*$G$16</f>
        <v>5240.8320000000003</v>
      </c>
      <c r="G180" s="77">
        <f>G56*$G$16</f>
        <v>3978.3919999999998</v>
      </c>
    </row>
    <row r="181" spans="1:7" x14ac:dyDescent="0.25">
      <c r="A181" s="140">
        <v>1660</v>
      </c>
      <c r="B181" s="212"/>
      <c r="C181" s="213"/>
      <c r="D181" s="74"/>
      <c r="E181" s="75">
        <f>E57*$G$16</f>
        <v>2657.9479999999999</v>
      </c>
      <c r="F181" s="76"/>
      <c r="G181" s="77">
        <f>G57*$G$16</f>
        <v>4128.5199999999995</v>
      </c>
    </row>
    <row r="182" spans="1:7" x14ac:dyDescent="0.25">
      <c r="A182" s="140">
        <v>1680</v>
      </c>
      <c r="B182" s="212"/>
      <c r="C182" s="213"/>
      <c r="D182" s="78">
        <f>D58*$G$16</f>
        <v>3412</v>
      </c>
      <c r="E182" s="76"/>
      <c r="F182" s="75">
        <f>F58*$G$16</f>
        <v>5503.5559999999996</v>
      </c>
      <c r="G182" s="79"/>
    </row>
    <row r="183" spans="1:7" x14ac:dyDescent="0.25">
      <c r="A183" s="140">
        <v>1760</v>
      </c>
      <c r="B183" s="212"/>
      <c r="C183" s="213"/>
      <c r="D183" s="78">
        <f>D59*$G$16</f>
        <v>3572.364</v>
      </c>
      <c r="E183" s="76"/>
      <c r="F183" s="75">
        <f>F59*$G$16</f>
        <v>5766.28</v>
      </c>
      <c r="G183" s="79"/>
    </row>
    <row r="184" spans="1:7" x14ac:dyDescent="0.25">
      <c r="A184" s="140">
        <v>1780</v>
      </c>
      <c r="B184" s="212"/>
      <c r="C184" s="213"/>
      <c r="D184" s="74"/>
      <c r="E184" s="75">
        <f>E60*$G$16</f>
        <v>2849.02</v>
      </c>
      <c r="F184" s="76"/>
      <c r="G184" s="77">
        <f>G60*$G$16</f>
        <v>4428.7759999999998</v>
      </c>
    </row>
    <row r="185" spans="1:7" x14ac:dyDescent="0.25">
      <c r="A185" s="140">
        <v>1840</v>
      </c>
      <c r="B185" s="212"/>
      <c r="C185" s="213"/>
      <c r="D185" s="78">
        <f>D61*$G$16</f>
        <v>3736.14</v>
      </c>
      <c r="E185" s="75">
        <f>E61*$G$16</f>
        <v>2944.556</v>
      </c>
      <c r="F185" s="75">
        <f>F61*$G$16</f>
        <v>6025.5919999999996</v>
      </c>
      <c r="G185" s="77">
        <f>G61*$G$16</f>
        <v>4575.4920000000002</v>
      </c>
    </row>
    <row r="186" spans="1:7" x14ac:dyDescent="0.25">
      <c r="A186" s="140">
        <v>1900</v>
      </c>
      <c r="B186" s="212"/>
      <c r="C186" s="213"/>
      <c r="D186" s="74"/>
      <c r="E186" s="75">
        <f>E62*$G$16</f>
        <v>3040.0920000000001</v>
      </c>
      <c r="F186" s="76"/>
      <c r="G186" s="77">
        <f>G62*$G$16</f>
        <v>4725.62</v>
      </c>
    </row>
    <row r="187" spans="1:7" x14ac:dyDescent="0.25">
      <c r="A187" s="140">
        <v>1920</v>
      </c>
      <c r="B187" s="212"/>
      <c r="C187" s="213"/>
      <c r="D187" s="78">
        <f>D63*$G$16</f>
        <v>3896.5039999999999</v>
      </c>
      <c r="E187" s="76"/>
      <c r="F187" s="75">
        <f>F63*$G$16</f>
        <v>6288.3159999999998</v>
      </c>
      <c r="G187" s="79"/>
    </row>
    <row r="188" spans="1:7" x14ac:dyDescent="0.25">
      <c r="A188" s="140">
        <v>2000</v>
      </c>
      <c r="B188" s="212"/>
      <c r="C188" s="213"/>
      <c r="D188" s="78">
        <f>D64*$G$16</f>
        <v>4060.2799999999997</v>
      </c>
      <c r="E188" s="76"/>
      <c r="F188" s="75">
        <f>F64*$G$16</f>
        <v>6551.04</v>
      </c>
      <c r="G188" s="79"/>
    </row>
    <row r="189" spans="1:7" x14ac:dyDescent="0.25">
      <c r="A189" s="140">
        <v>2020</v>
      </c>
      <c r="B189" s="212"/>
      <c r="C189" s="213"/>
      <c r="D189" s="74"/>
      <c r="E189" s="75">
        <f>E65*$G$16</f>
        <v>3231.1639999999998</v>
      </c>
      <c r="F189" s="76"/>
      <c r="G189" s="77">
        <f>G65*$G$16</f>
        <v>5025.8760000000002</v>
      </c>
    </row>
    <row r="190" spans="1:7" x14ac:dyDescent="0.25">
      <c r="A190" s="140">
        <v>2080</v>
      </c>
      <c r="B190" s="212"/>
      <c r="C190" s="213"/>
      <c r="D190" s="78">
        <f>D66*$G$16</f>
        <v>4224.0559999999996</v>
      </c>
      <c r="E190" s="75">
        <f>E66*$G$16</f>
        <v>3330.1120000000001</v>
      </c>
      <c r="F190" s="75">
        <f>F66*$G$16</f>
        <v>6813.7640000000001</v>
      </c>
      <c r="G190" s="77">
        <f>G66*$G$16</f>
        <v>5172.5919999999996</v>
      </c>
    </row>
    <row r="191" spans="1:7" x14ac:dyDescent="0.25">
      <c r="A191" s="140">
        <v>2140</v>
      </c>
      <c r="B191" s="212"/>
      <c r="C191" s="213"/>
      <c r="D191" s="74"/>
      <c r="E191" s="75">
        <f>E67*$G$16</f>
        <v>3425.6480000000001</v>
      </c>
      <c r="F191" s="76"/>
      <c r="G191" s="77">
        <f>G67*$G$16</f>
        <v>5322.72</v>
      </c>
    </row>
    <row r="192" spans="1:7" x14ac:dyDescent="0.25">
      <c r="A192" s="140">
        <v>2160</v>
      </c>
      <c r="B192" s="212"/>
      <c r="C192" s="213"/>
      <c r="D192" s="78">
        <f>D68*$G$16</f>
        <v>4384.42</v>
      </c>
      <c r="E192" s="76"/>
      <c r="F192" s="75">
        <f>F68*$G$16</f>
        <v>7076.4880000000003</v>
      </c>
      <c r="G192" s="79"/>
    </row>
    <row r="193" spans="1:7" x14ac:dyDescent="0.25">
      <c r="A193" s="140">
        <v>2240</v>
      </c>
      <c r="B193" s="212"/>
      <c r="C193" s="213"/>
      <c r="D193" s="78">
        <f>D69*$G$16</f>
        <v>4548.1959999999999</v>
      </c>
      <c r="E193" s="76"/>
      <c r="F193" s="75">
        <f>F69*$G$16</f>
        <v>7335.8</v>
      </c>
      <c r="G193" s="79"/>
    </row>
    <row r="194" spans="1:7" x14ac:dyDescent="0.25">
      <c r="A194" s="140">
        <v>2260</v>
      </c>
      <c r="B194" s="212"/>
      <c r="C194" s="213"/>
      <c r="D194" s="74"/>
      <c r="E194" s="75">
        <f>E70*$G$16</f>
        <v>3616.72</v>
      </c>
      <c r="F194" s="76"/>
      <c r="G194" s="77">
        <f>G70*$G$16</f>
        <v>5622.9759999999997</v>
      </c>
    </row>
    <row r="195" spans="1:7" x14ac:dyDescent="0.25">
      <c r="A195" s="140">
        <v>2320</v>
      </c>
      <c r="B195" s="212"/>
      <c r="C195" s="213"/>
      <c r="D195" s="78">
        <f>D71*$G$16</f>
        <v>4708.5599999999995</v>
      </c>
      <c r="E195" s="75">
        <f>E71*$G$16</f>
        <v>3712.2559999999999</v>
      </c>
      <c r="F195" s="75">
        <f>F71*$G$16</f>
        <v>7598.5239999999994</v>
      </c>
      <c r="G195" s="77">
        <f>G71*$G$16</f>
        <v>5769.692</v>
      </c>
    </row>
    <row r="196" spans="1:7" x14ac:dyDescent="0.25">
      <c r="A196" s="140">
        <v>2380</v>
      </c>
      <c r="B196" s="212"/>
      <c r="C196" s="213"/>
      <c r="D196" s="74"/>
      <c r="E196" s="75">
        <f>E72*$G$16</f>
        <v>3807.7919999999999</v>
      </c>
      <c r="F196" s="76"/>
      <c r="G196" s="77">
        <f>G72*$G$16</f>
        <v>5919.82</v>
      </c>
    </row>
    <row r="197" spans="1:7" x14ac:dyDescent="0.25">
      <c r="A197" s="140">
        <v>2400</v>
      </c>
      <c r="B197" s="212"/>
      <c r="C197" s="213"/>
      <c r="D197" s="78">
        <f>D73*$G$16</f>
        <v>4872.3360000000002</v>
      </c>
      <c r="E197" s="81"/>
      <c r="F197" s="97">
        <f>F73*$G$16</f>
        <v>7861.2479999999996</v>
      </c>
      <c r="G197" s="109"/>
    </row>
    <row r="198" spans="1:7" x14ac:dyDescent="0.25">
      <c r="A198" s="140">
        <v>2480</v>
      </c>
      <c r="B198" s="212"/>
      <c r="C198" s="213"/>
      <c r="D198" s="78">
        <f>D74*$G$16</f>
        <v>5036.1120000000001</v>
      </c>
      <c r="E198" s="81"/>
      <c r="F198" s="97">
        <f>F74*$G$16</f>
        <v>8123.9719999999998</v>
      </c>
      <c r="G198" s="109"/>
    </row>
    <row r="199" spans="1:7" x14ac:dyDescent="0.25">
      <c r="A199" s="140">
        <v>2500</v>
      </c>
      <c r="B199" s="212"/>
      <c r="C199" s="213"/>
      <c r="D199" s="74"/>
      <c r="E199" s="97">
        <f>E75*$G$16</f>
        <v>4002.2759999999998</v>
      </c>
      <c r="F199" s="81"/>
      <c r="G199" s="110">
        <f>G75*$G$16</f>
        <v>6220.076</v>
      </c>
    </row>
    <row r="200" spans="1:7" x14ac:dyDescent="0.25">
      <c r="A200" s="140">
        <v>2560</v>
      </c>
      <c r="B200" s="212"/>
      <c r="C200" s="213"/>
      <c r="D200" s="78">
        <f>D76*$G$16</f>
        <v>5196.4759999999997</v>
      </c>
      <c r="E200" s="97">
        <f>E76*$G$16</f>
        <v>4097.8119999999999</v>
      </c>
      <c r="F200" s="97">
        <f>F76*$G$16</f>
        <v>8386.6959999999999</v>
      </c>
      <c r="G200" s="110">
        <f>G76*$G$16</f>
        <v>6366.7919999999995</v>
      </c>
    </row>
    <row r="201" spans="1:7" x14ac:dyDescent="0.25">
      <c r="A201" s="140">
        <v>2620</v>
      </c>
      <c r="B201" s="212"/>
      <c r="C201" s="213"/>
      <c r="D201" s="74"/>
      <c r="E201" s="97">
        <f>E77*$G$16</f>
        <v>4193.348</v>
      </c>
      <c r="F201" s="81"/>
      <c r="G201" s="110">
        <f>G77*$G$16</f>
        <v>6516.92</v>
      </c>
    </row>
    <row r="202" spans="1:7" x14ac:dyDescent="0.25">
      <c r="A202" s="140">
        <v>2640</v>
      </c>
      <c r="B202" s="212"/>
      <c r="C202" s="213"/>
      <c r="D202" s="78">
        <f>D78*$G$16</f>
        <v>5360.2519999999995</v>
      </c>
      <c r="E202" s="81"/>
      <c r="F202" s="97">
        <f>F78*$G$16</f>
        <v>8646.0079999999998</v>
      </c>
      <c r="G202" s="109"/>
    </row>
    <row r="203" spans="1:7" x14ac:dyDescent="0.25">
      <c r="A203" s="140">
        <v>2720</v>
      </c>
      <c r="B203" s="212"/>
      <c r="C203" s="213"/>
      <c r="D203" s="78">
        <f>D79*$G$16</f>
        <v>5520.616</v>
      </c>
      <c r="E203" s="81"/>
      <c r="F203" s="97">
        <f>F79*$G$16</f>
        <v>8908.732</v>
      </c>
      <c r="G203" s="109"/>
    </row>
    <row r="204" spans="1:7" x14ac:dyDescent="0.25">
      <c r="A204" s="140">
        <v>2740</v>
      </c>
      <c r="B204" s="212"/>
      <c r="C204" s="213"/>
      <c r="D204" s="74"/>
      <c r="E204" s="97">
        <f>E80*$G$16</f>
        <v>4384.42</v>
      </c>
      <c r="F204" s="81"/>
      <c r="G204" s="110">
        <f>G80*$G$16</f>
        <v>6813.7640000000001</v>
      </c>
    </row>
    <row r="205" spans="1:7" x14ac:dyDescent="0.25">
      <c r="A205" s="140">
        <v>2800</v>
      </c>
      <c r="B205" s="212"/>
      <c r="C205" s="213"/>
      <c r="D205" s="78">
        <f>D81*$G$16</f>
        <v>5684.3919999999998</v>
      </c>
      <c r="E205" s="97">
        <f>E81*$G$16</f>
        <v>4479.9560000000001</v>
      </c>
      <c r="F205" s="97">
        <f>F81*$G$16</f>
        <v>9171.4560000000001</v>
      </c>
      <c r="G205" s="110">
        <f>G81*$G$16</f>
        <v>6963.8919999999998</v>
      </c>
    </row>
    <row r="206" spans="1:7" x14ac:dyDescent="0.25">
      <c r="A206" s="140">
        <v>2860</v>
      </c>
      <c r="B206" s="212"/>
      <c r="C206" s="213"/>
      <c r="D206" s="74"/>
      <c r="E206" s="97">
        <f>E82*$G$16</f>
        <v>4575.4920000000002</v>
      </c>
      <c r="F206" s="81"/>
      <c r="G206" s="110">
        <f>G82*$G$16</f>
        <v>7114.0199999999995</v>
      </c>
    </row>
    <row r="207" spans="1:7" x14ac:dyDescent="0.25">
      <c r="A207" s="140">
        <v>2880</v>
      </c>
      <c r="B207" s="212"/>
      <c r="C207" s="213"/>
      <c r="D207" s="78">
        <f>D83*$G$16</f>
        <v>5848.1679999999997</v>
      </c>
      <c r="E207" s="81"/>
      <c r="F207" s="97">
        <f>F83*$G$16</f>
        <v>9434.18</v>
      </c>
      <c r="G207" s="109"/>
    </row>
    <row r="208" spans="1:7" x14ac:dyDescent="0.25">
      <c r="A208" s="140">
        <v>2960</v>
      </c>
      <c r="B208" s="212"/>
      <c r="C208" s="213"/>
      <c r="D208" s="78">
        <f>D84*$G$16</f>
        <v>6008.5320000000002</v>
      </c>
      <c r="E208" s="81"/>
      <c r="F208" s="97">
        <f>F84*$G$16</f>
        <v>9696.9040000000005</v>
      </c>
      <c r="G208" s="109"/>
    </row>
    <row r="209" spans="1:7" ht="15.75" thickBot="1" x14ac:dyDescent="0.3">
      <c r="A209" s="141">
        <v>2980</v>
      </c>
      <c r="B209" s="214"/>
      <c r="C209" s="215"/>
      <c r="D209" s="133"/>
      <c r="E209" s="99">
        <f>E85*$G$16</f>
        <v>4769.9759999999997</v>
      </c>
      <c r="F209" s="98"/>
      <c r="G209" s="142">
        <f>G85*$G$16</f>
        <v>7410.8639999999996</v>
      </c>
    </row>
  </sheetData>
  <sheetProtection algorithmName="SHA-512" hashValue="3pAu/9thOTcU97BK1oYrUXQ15XbTDYBTA7XYqkTaNyQHrVQVc00DAk3V4o5SORppy/2XYgjkYYLgzrG2EL/1+A==" saltValue="6zLfIx07gM/nmkEwKWkGJQ==" spinCount="100000" sheet="1" objects="1" scenarios="1"/>
  <mergeCells count="242">
    <mergeCell ref="Z6:AA6"/>
    <mergeCell ref="AB6:AC6"/>
    <mergeCell ref="AD6:AE6"/>
    <mergeCell ref="A7:C7"/>
    <mergeCell ref="D7:G7"/>
    <mergeCell ref="H7:K7"/>
    <mergeCell ref="L7:O7"/>
    <mergeCell ref="P7:S7"/>
    <mergeCell ref="T7:W7"/>
    <mergeCell ref="X7:AA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AB7:AE7"/>
    <mergeCell ref="Z12:AA12"/>
    <mergeCell ref="A8:C8"/>
    <mergeCell ref="A9:C9"/>
    <mergeCell ref="A10:C10"/>
    <mergeCell ref="A11:C11"/>
    <mergeCell ref="D11:E11"/>
    <mergeCell ref="F11:G11"/>
    <mergeCell ref="H11:I11"/>
    <mergeCell ref="J11:K11"/>
    <mergeCell ref="L11:M11"/>
    <mergeCell ref="P12:Q12"/>
    <mergeCell ref="R12:S12"/>
    <mergeCell ref="T12:U12"/>
    <mergeCell ref="V12:W12"/>
    <mergeCell ref="F27:G27"/>
    <mergeCell ref="Z11:AA11"/>
    <mergeCell ref="AB11:AC11"/>
    <mergeCell ref="AD11:AE11"/>
    <mergeCell ref="A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AB12:AC12"/>
    <mergeCell ref="AD12:AE12"/>
    <mergeCell ref="X12:Y12"/>
    <mergeCell ref="B28:C28"/>
    <mergeCell ref="D28:G28"/>
    <mergeCell ref="B29:C29"/>
    <mergeCell ref="B32:C32"/>
    <mergeCell ref="B33:C33"/>
    <mergeCell ref="B34:C34"/>
    <mergeCell ref="B35:C35"/>
    <mergeCell ref="B31:C31"/>
    <mergeCell ref="G15:H15"/>
    <mergeCell ref="G16:H16"/>
    <mergeCell ref="H25:J25"/>
    <mergeCell ref="B27:C27"/>
    <mergeCell ref="D27:E27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55:C55"/>
    <mergeCell ref="B56:C56"/>
    <mergeCell ref="B57:C57"/>
    <mergeCell ref="B58:C58"/>
    <mergeCell ref="B51:C51"/>
    <mergeCell ref="B52:C52"/>
    <mergeCell ref="B53:C53"/>
    <mergeCell ref="B54:C54"/>
    <mergeCell ref="B48:C48"/>
    <mergeCell ref="B49:C49"/>
    <mergeCell ref="B50:C50"/>
    <mergeCell ref="B66:C66"/>
    <mergeCell ref="B67:C67"/>
    <mergeCell ref="B68:C68"/>
    <mergeCell ref="B69:C69"/>
    <mergeCell ref="B62:C62"/>
    <mergeCell ref="B63:C63"/>
    <mergeCell ref="B64:C64"/>
    <mergeCell ref="B65:C65"/>
    <mergeCell ref="B59:C59"/>
    <mergeCell ref="B60:C60"/>
    <mergeCell ref="B61:C61"/>
    <mergeCell ref="B77:C77"/>
    <mergeCell ref="B78:C78"/>
    <mergeCell ref="B79:C79"/>
    <mergeCell ref="B80:C80"/>
    <mergeCell ref="B74:C74"/>
    <mergeCell ref="B75:C75"/>
    <mergeCell ref="B76:C76"/>
    <mergeCell ref="B70:C70"/>
    <mergeCell ref="B71:C71"/>
    <mergeCell ref="B72:C72"/>
    <mergeCell ref="B73:C73"/>
    <mergeCell ref="B85:C85"/>
    <mergeCell ref="B89:C89"/>
    <mergeCell ref="D89:E89"/>
    <mergeCell ref="F89:G89"/>
    <mergeCell ref="B90:C90"/>
    <mergeCell ref="D90:G90"/>
    <mergeCell ref="B81:C81"/>
    <mergeCell ref="B82:C82"/>
    <mergeCell ref="B83:C83"/>
    <mergeCell ref="B84:C84"/>
    <mergeCell ref="B105:C105"/>
    <mergeCell ref="B106:C106"/>
    <mergeCell ref="B107:C107"/>
    <mergeCell ref="B101:C101"/>
    <mergeCell ref="B102:C102"/>
    <mergeCell ref="B103:C103"/>
    <mergeCell ref="B104:C104"/>
    <mergeCell ref="B91:C91"/>
    <mergeCell ref="B97:C97"/>
    <mergeCell ref="B98:C98"/>
    <mergeCell ref="B99:C99"/>
    <mergeCell ref="B100:C100"/>
    <mergeCell ref="B93:C93"/>
    <mergeCell ref="B94:C94"/>
    <mergeCell ref="B95:C95"/>
    <mergeCell ref="B96:C96"/>
    <mergeCell ref="B116:C116"/>
    <mergeCell ref="B117:C117"/>
    <mergeCell ref="B118:C118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1:C131"/>
    <mergeCell ref="B132:C132"/>
    <mergeCell ref="B133:C133"/>
    <mergeCell ref="F151:G151"/>
    <mergeCell ref="B152:C152"/>
    <mergeCell ref="D152:G152"/>
    <mergeCell ref="B153:C153"/>
    <mergeCell ref="B146:C146"/>
    <mergeCell ref="B147:C147"/>
    <mergeCell ref="B151:C151"/>
    <mergeCell ref="D151:E151"/>
    <mergeCell ref="B142:C142"/>
    <mergeCell ref="B143:C143"/>
    <mergeCell ref="B144:C144"/>
    <mergeCell ref="B145:C145"/>
    <mergeCell ref="B155:C155"/>
    <mergeCell ref="B156:C156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5:C165"/>
    <mergeCell ref="B166:C166"/>
    <mergeCell ref="B167:C167"/>
    <mergeCell ref="B183:C183"/>
    <mergeCell ref="B184:C184"/>
    <mergeCell ref="B185:C185"/>
    <mergeCell ref="B186:C186"/>
    <mergeCell ref="B180:C180"/>
    <mergeCell ref="B181:C181"/>
    <mergeCell ref="B182:C182"/>
    <mergeCell ref="B176:C176"/>
    <mergeCell ref="B177:C177"/>
    <mergeCell ref="B178:C178"/>
    <mergeCell ref="B179:C179"/>
    <mergeCell ref="B195:C195"/>
    <mergeCell ref="B196:C196"/>
    <mergeCell ref="B197:C197"/>
    <mergeCell ref="B191:C191"/>
    <mergeCell ref="B192:C192"/>
    <mergeCell ref="B193:C193"/>
    <mergeCell ref="B194:C194"/>
    <mergeCell ref="B187:C187"/>
    <mergeCell ref="B188:C188"/>
    <mergeCell ref="B189:C189"/>
    <mergeCell ref="B190:C190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SC Lowline W meter</vt:lpstr>
      <vt:lpstr>SC Lowline All sizes</vt:lpstr>
      <vt:lpstr>'SC Lowline All sizes'!Udskriftsområde</vt:lpstr>
      <vt:lpstr>'SC Lowline W meter'!Udskriftsområde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2021-01-19T08:33:53Z</dcterms:modified>
</cp:coreProperties>
</file>